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f Contained\Desktop\"/>
    </mc:Choice>
  </mc:AlternateContent>
  <bookViews>
    <workbookView xWindow="9015" yWindow="480" windowWidth="17670" windowHeight="14190"/>
  </bookViews>
  <sheets>
    <sheet name="Витебск" sheetId="1" r:id="rId1"/>
    <sheet name="Лист2" sheetId="2" r:id="rId2"/>
    <sheet name="Лист3" sheetId="3" r:id="rId3"/>
  </sheets>
  <definedNames>
    <definedName name="_xlnm.Print_Area" localSheetId="0">Витебск!$B$1:$I$176</definedName>
  </definedNames>
  <calcPr calcId="162913"/>
</workbook>
</file>

<file path=xl/calcChain.xml><?xml version="1.0" encoding="utf-8"?>
<calcChain xmlns="http://schemas.openxmlformats.org/spreadsheetml/2006/main">
  <c r="G142" i="1" l="1"/>
  <c r="G61" i="1" l="1"/>
  <c r="G69" i="1"/>
  <c r="G58" i="1" l="1"/>
  <c r="G57" i="1"/>
  <c r="G56" i="1"/>
  <c r="G55" i="1"/>
  <c r="G120" i="1" l="1"/>
  <c r="G119" i="1"/>
  <c r="G118" i="1"/>
  <c r="G117" i="1"/>
  <c r="G116" i="1"/>
  <c r="G46" i="1"/>
  <c r="G144" i="1" l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77" i="1" l="1"/>
  <c r="G176" i="1"/>
  <c r="G175" i="1"/>
  <c r="G174" i="1"/>
  <c r="G172" i="1"/>
  <c r="G171" i="1"/>
  <c r="G170" i="1"/>
  <c r="G169" i="1"/>
  <c r="G122" i="1" l="1"/>
  <c r="G115" i="1"/>
  <c r="G114" i="1"/>
  <c r="G16" i="1"/>
  <c r="G24" i="1"/>
  <c r="G167" i="1" l="1"/>
  <c r="G166" i="1"/>
  <c r="G165" i="1"/>
  <c r="G164" i="1"/>
  <c r="G163" i="1"/>
  <c r="G162" i="1"/>
  <c r="G112" i="1"/>
  <c r="G111" i="1"/>
  <c r="G110" i="1"/>
  <c r="G109" i="1"/>
  <c r="G108" i="1"/>
  <c r="G107" i="1"/>
  <c r="G70" i="1"/>
  <c r="G68" i="1"/>
  <c r="G67" i="1"/>
  <c r="G66" i="1"/>
  <c r="G65" i="1"/>
  <c r="G64" i="1"/>
  <c r="G63" i="1"/>
  <c r="G62" i="1"/>
  <c r="G60" i="1"/>
  <c r="G59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72" i="1"/>
  <c r="G73" i="1"/>
  <c r="G74" i="1"/>
  <c r="G75" i="1"/>
  <c r="G76" i="1"/>
  <c r="G77" i="1"/>
  <c r="G158" i="1" l="1"/>
  <c r="G160" i="1" l="1"/>
  <c r="G159" i="1"/>
  <c r="G157" i="1"/>
  <c r="G156" i="1"/>
  <c r="G155" i="1"/>
  <c r="G83" i="1" l="1"/>
  <c r="G146" i="1"/>
  <c r="G124" i="1"/>
  <c r="G25" i="1" l="1"/>
  <c r="G14" i="1" l="1"/>
  <c r="G19" i="1"/>
  <c r="G79" i="1" l="1"/>
  <c r="G147" i="1" l="1"/>
  <c r="G148" i="1"/>
  <c r="G149" i="1"/>
  <c r="G150" i="1"/>
  <c r="G151" i="1"/>
  <c r="G152" i="1"/>
  <c r="G153" i="1"/>
  <c r="G99" i="1"/>
  <c r="G100" i="1"/>
  <c r="G101" i="1"/>
  <c r="G102" i="1"/>
  <c r="G103" i="1"/>
  <c r="G104" i="1"/>
  <c r="G105" i="1"/>
  <c r="G98" i="1"/>
  <c r="G80" i="1"/>
  <c r="G81" i="1"/>
  <c r="G82" i="1"/>
  <c r="G84" i="1"/>
  <c r="G20" i="1"/>
  <c r="G21" i="1"/>
  <c r="G22" i="1"/>
  <c r="G23" i="1"/>
  <c r="G26" i="1"/>
  <c r="G18" i="1"/>
  <c r="G9" i="1"/>
  <c r="G10" i="1"/>
  <c r="G11" i="1"/>
  <c r="G12" i="1"/>
  <c r="G13" i="1"/>
  <c r="G15" i="1"/>
  <c r="G8" i="1"/>
</calcChain>
</file>

<file path=xl/sharedStrings.xml><?xml version="1.0" encoding="utf-8"?>
<sst xmlns="http://schemas.openxmlformats.org/spreadsheetml/2006/main" count="348" uniqueCount="196">
  <si>
    <t>АРМАТУРА ГЛАДКАЯ</t>
  </si>
  <si>
    <t>Арматура глад. ф 6 мм А240С</t>
  </si>
  <si>
    <t>Арматура глад. ф 8 мм А240С</t>
  </si>
  <si>
    <t>Арматура глад. ф 10 мм А240С</t>
  </si>
  <si>
    <t>Арматура глад. ф 12 мм А240С</t>
  </si>
  <si>
    <t>Арматура глад. ф 14 мм А240С</t>
  </si>
  <si>
    <t>Арматура глад. ф 16 мм А240С</t>
  </si>
  <si>
    <t>Арматура глад. ф 20 мм А240С</t>
  </si>
  <si>
    <t>АРМАТУРА РИФЛЕНАЯ</t>
  </si>
  <si>
    <t>Арматура рифл. ф 6 мм А500С</t>
  </si>
  <si>
    <t>Арматура рифл. ф 8 мм А500С</t>
  </si>
  <si>
    <t>Арматура рифл. ф 10 мм А500С</t>
  </si>
  <si>
    <t>Арматура рифл. ф 12 мм А500С</t>
  </si>
  <si>
    <t>Арматура рифл. ф 14 мм А500С</t>
  </si>
  <si>
    <t>Арматура рифл. ф 16 мм А500С</t>
  </si>
  <si>
    <t>ТРУБА ПРОФИЛЬНАЯ</t>
  </si>
  <si>
    <t xml:space="preserve">Трубы э/св проф. 20х20х1,5 мм </t>
  </si>
  <si>
    <t xml:space="preserve">Трубы э/св проф. 20х20х2,0 мм </t>
  </si>
  <si>
    <t>Трубы э/св проф. 40х20х1,5 мм</t>
  </si>
  <si>
    <t xml:space="preserve">Трубы э/св проф. 40х40х1,5 мм </t>
  </si>
  <si>
    <t xml:space="preserve">Трубы э/св проф. 40х40х2,0 мм </t>
  </si>
  <si>
    <t xml:space="preserve">Трубы э/св проф. 50х25х2,0 мм </t>
  </si>
  <si>
    <t xml:space="preserve">Трубы э/св проф. 50х50х2,0 мм </t>
  </si>
  <si>
    <t>Трубы э/св проф. 60х60х2,0 мм</t>
  </si>
  <si>
    <t xml:space="preserve">Трубы э/св проф. 80х80х3,0 мм </t>
  </si>
  <si>
    <t xml:space="preserve">Трубы э/св проф. 100х100х4,0 мм </t>
  </si>
  <si>
    <t>Труба в/г Ду 15х2,8 мм</t>
  </si>
  <si>
    <t xml:space="preserve">Труба в/г Ду 20х2,8 мм </t>
  </si>
  <si>
    <t xml:space="preserve">Труба в/г Ду 25х3,2 мм </t>
  </si>
  <si>
    <t>ТРУБА КРУГЛАЯ (В/Г)</t>
  </si>
  <si>
    <t>ТРУБА КРУГЛАЯ (ЭЛЕКТРОСВАРНАЯ)</t>
  </si>
  <si>
    <t>Трубы э/св ф 57х3,0 мм</t>
  </si>
  <si>
    <t xml:space="preserve">Трубы э/св ф 76х3,0 мм </t>
  </si>
  <si>
    <t xml:space="preserve">Трубы э/св ф 89х3,0 мм </t>
  </si>
  <si>
    <t>ЛИСТ ХОЛОДНОКАТАННЫЙ</t>
  </si>
  <si>
    <t xml:space="preserve">Лист г/к 1,5х1250х2500 мм </t>
  </si>
  <si>
    <t>Лист г/к 2,0х1250х2500 мм</t>
  </si>
  <si>
    <t xml:space="preserve">Лист г/к 3,0х1250х2500 мм </t>
  </si>
  <si>
    <t xml:space="preserve">Лист г/к 4х1500х6000 мм </t>
  </si>
  <si>
    <t xml:space="preserve">Лист г/к 5х1500х6000 мм </t>
  </si>
  <si>
    <t xml:space="preserve">Лист г/к 6х1500х6000 мм </t>
  </si>
  <si>
    <t xml:space="preserve">Лист г/к 8х1500х6000 мм </t>
  </si>
  <si>
    <t xml:space="preserve">Лист г/к 10х1500х6000 мм </t>
  </si>
  <si>
    <t xml:space="preserve">Лист х/к 0,8х1250х2500 мм </t>
  </si>
  <si>
    <t>Лист х/к 1,0х1250х2500 мм</t>
  </si>
  <si>
    <t xml:space="preserve">Лист х/к 1,2х1250х2500 мм </t>
  </si>
  <si>
    <t xml:space="preserve">Лист х/к 1,5х1250х2500 мм </t>
  </si>
  <si>
    <t xml:space="preserve">Лист х/к 2,0х1250х2500 мм </t>
  </si>
  <si>
    <t>ЛИСТ ГОРЯЧЕКАТАННЫЙ</t>
  </si>
  <si>
    <t>ЛИСТ ОЦИНКОВАННЫЙ</t>
  </si>
  <si>
    <t>ЛИСТ РИФЛЕННЫЙ</t>
  </si>
  <si>
    <t>УГОЛОК</t>
  </si>
  <si>
    <t xml:space="preserve">Уголок 25х25х4 мм </t>
  </si>
  <si>
    <t xml:space="preserve">Уголок 40х40х4 мм </t>
  </si>
  <si>
    <t xml:space="preserve">Уголок 50х50х4 мм </t>
  </si>
  <si>
    <t xml:space="preserve">Уголок 100х100х7 мм </t>
  </si>
  <si>
    <t>ШВЕЛЛЕР</t>
  </si>
  <si>
    <t>Швеллер №6,5 П</t>
  </si>
  <si>
    <t>Швеллер №8 П</t>
  </si>
  <si>
    <t xml:space="preserve">Швеллер № 10 П </t>
  </si>
  <si>
    <t xml:space="preserve">Швеллер № 12 П </t>
  </si>
  <si>
    <t xml:space="preserve">Швеллер № 14 П </t>
  </si>
  <si>
    <t xml:space="preserve">Швеллер № 16 П </t>
  </si>
  <si>
    <t>метр</t>
  </si>
  <si>
    <t>штука</t>
  </si>
  <si>
    <t>ПОЛОСА</t>
  </si>
  <si>
    <t>КВАДРАТ</t>
  </si>
  <si>
    <t>Полоса 40х4 мм</t>
  </si>
  <si>
    <t>Квадрат 10х10 ст.3</t>
  </si>
  <si>
    <t>Квадрат 12х12 ст.3</t>
  </si>
  <si>
    <t>Единица 
измерения</t>
  </si>
  <si>
    <t>Длинна 
на складе</t>
  </si>
  <si>
    <t>Цена за 
1 метр/лист 
руб. с НДС</t>
  </si>
  <si>
    <t>Цена за 
1 тонну, 
руб. с НДС</t>
  </si>
  <si>
    <t>АРМАТУРА</t>
  </si>
  <si>
    <t>ТРУБА</t>
  </si>
  <si>
    <t>ЛИСТ</t>
  </si>
  <si>
    <t>Полоса 20х4 мм</t>
  </si>
  <si>
    <t>www.metalgroup.by</t>
  </si>
  <si>
    <t xml:space="preserve">Наименование </t>
  </si>
  <si>
    <t>Квадрат 14х14 ст.3</t>
  </si>
  <si>
    <t>Уголок 32х32х4 мм</t>
  </si>
  <si>
    <t xml:space="preserve">Трубы э/св проф. 15х15х1,5 мм </t>
  </si>
  <si>
    <t xml:space="preserve">Уголок 63х63х4 мм </t>
  </si>
  <si>
    <t xml:space="preserve">Уголок 75х75х5 мм </t>
  </si>
  <si>
    <t>Трубы э/св проф. 30х30х2,0 мм</t>
  </si>
  <si>
    <t>Трубы э/св проф. 80х40х3,0 мм</t>
  </si>
  <si>
    <t>Трубы э/св проф. 25х25х1,5 мм</t>
  </si>
  <si>
    <t xml:space="preserve">Уголок 50х50х5 мм </t>
  </si>
  <si>
    <t xml:space="preserve">Трубы э/св проф. 60х40х3,0 мм </t>
  </si>
  <si>
    <t>Трубы э/св проф. 60х60х3,0 мм</t>
  </si>
  <si>
    <t>Арматура рифл. ф 25мм А500С</t>
  </si>
  <si>
    <t>Трубы э/св проф. 25х25х2,0 мм</t>
  </si>
  <si>
    <t xml:space="preserve">Трубы э/св проф. 40х40х3,0 мм </t>
  </si>
  <si>
    <t xml:space="preserve">Трубы э/св проф. 50х50х3,0 мм </t>
  </si>
  <si>
    <t xml:space="preserve">Трубы э/св проф.60х30х2,0 мм </t>
  </si>
  <si>
    <t>Трубы э/св ф 57х3,5 мм</t>
  </si>
  <si>
    <t xml:space="preserve">Трубы э/св ф 76х3,5 мм </t>
  </si>
  <si>
    <t xml:space="preserve">Трубы э/св ф 89х3,5 мм </t>
  </si>
  <si>
    <t xml:space="preserve">Уголок 25х25х3 мм </t>
  </si>
  <si>
    <t xml:space="preserve">Уголок 45х45х4 мм </t>
  </si>
  <si>
    <t xml:space="preserve">Уголок 63х63х5 мм </t>
  </si>
  <si>
    <t xml:space="preserve">Уголок 75х75х6 мм </t>
  </si>
  <si>
    <t xml:space="preserve">Швеллер № 18 П </t>
  </si>
  <si>
    <t xml:space="preserve">Швеллер № 20П </t>
  </si>
  <si>
    <t xml:space="preserve">Труба в/г Ду 40х3,0 мм </t>
  </si>
  <si>
    <t xml:space="preserve">Труба в/г Ду 50х3,0 мм </t>
  </si>
  <si>
    <t xml:space="preserve">Трубы э/св проф. 120х120х4,0 мм </t>
  </si>
  <si>
    <t>Полоса50х5мм</t>
  </si>
  <si>
    <t xml:space="preserve">  </t>
  </si>
  <si>
    <t xml:space="preserve">вес 1 единицы, кг.           </t>
  </si>
  <si>
    <t>Трубы э/св проф. 30х30х1,5 мм</t>
  </si>
  <si>
    <t>Трубы э/св проф. 100х100х3,0мм</t>
  </si>
  <si>
    <t>Трубы э/св проф. 40х20х3,0 мм</t>
  </si>
  <si>
    <t>кв.м.</t>
  </si>
  <si>
    <t>Сетка</t>
  </si>
  <si>
    <t>evb@agrupp.com</t>
  </si>
  <si>
    <t>Уголок 40х40х4мм</t>
  </si>
  <si>
    <t>Арматура глад. ф 18мм А240С</t>
  </si>
  <si>
    <t>Проволока 1,2мм</t>
  </si>
  <si>
    <t>Проволока 2мм</t>
  </si>
  <si>
    <t>кг</t>
  </si>
  <si>
    <t xml:space="preserve">Труба в/г Ду 32х3,2 мм </t>
  </si>
  <si>
    <t>Сетка кладочная(сварная) 100х3х2000х1000</t>
  </si>
  <si>
    <t xml:space="preserve">Трубы э/св проф.60х40х1,5мм </t>
  </si>
  <si>
    <t xml:space="preserve">Лист оцинк. 0,55х1250х2500 мм </t>
  </si>
  <si>
    <t xml:space="preserve">Трубы э/св проф. 80х80х4,0 мм </t>
  </si>
  <si>
    <t>Полоса 25х4мм</t>
  </si>
  <si>
    <t>Полоса 30х4 мм</t>
  </si>
  <si>
    <t>Уголок 32х32х3 мм</t>
  </si>
  <si>
    <t>Провол</t>
  </si>
  <si>
    <t>Квадрат</t>
  </si>
  <si>
    <t>Уголок 35х35х4 мм</t>
  </si>
  <si>
    <t>Арматура рифл. ф 20 мм А500С</t>
  </si>
  <si>
    <t xml:space="preserve">Трубы э/св проф. 40х25х1,5 мм </t>
  </si>
  <si>
    <t xml:space="preserve">Лист оцинк. 0,5х1250х2500 мм </t>
  </si>
  <si>
    <t>ЛИСТ МЕТАЛЛОПРОФИЛЯ</t>
  </si>
  <si>
    <t>Профлист ПСА 20 (1,5м) 0,4мм</t>
  </si>
  <si>
    <t>Профлист ПСА 20 (2,0м) 0,4мм</t>
  </si>
  <si>
    <t>Профлист ПСА 20 (1,7м) 0,4мм</t>
  </si>
  <si>
    <t>Цемент</t>
  </si>
  <si>
    <t>Цемент Д0-500</t>
  </si>
  <si>
    <t>мешок</t>
  </si>
  <si>
    <t>СЕТКА КЛАДОЧНАЯ (СВАРНАЯ)</t>
  </si>
  <si>
    <t>ПРОВОЛОКА ВЯЗАЛЬНАЯ, ЦЕМЕНТ, КИРПИЧ</t>
  </si>
  <si>
    <t>Лист рифл. 3,0х1250х2500 мм чечевица</t>
  </si>
  <si>
    <t>Сетка кладочная(сварная) 50х3х2000х3000</t>
  </si>
  <si>
    <t>ЛИСТ ПВЛ</t>
  </si>
  <si>
    <t>Прайс только для Орши</t>
  </si>
  <si>
    <t>Полоса50х4мм</t>
  </si>
  <si>
    <t>Профлист ПСА 20 (1,2м) 0,4мм</t>
  </si>
  <si>
    <t>Профлист ПСА 20 (1,2м) 0,35мм</t>
  </si>
  <si>
    <t>лист</t>
  </si>
  <si>
    <t>Профлист ПСА 20 (1,5м) 0,35мм</t>
  </si>
  <si>
    <t>Профлист ПСА 20 (1,7м) 0,35мм</t>
  </si>
  <si>
    <t>Профлист ПСА 20 (2,0м) 0,35мм</t>
  </si>
  <si>
    <t>Профлист ПСА 20 цинк (1,5м) 0,4мм</t>
  </si>
  <si>
    <t>Профлист ПСА 20 цинк (1,7м) 0,4мм</t>
  </si>
  <si>
    <t>Профлист ПСА 20 цинк (2,0м) 0,4мм</t>
  </si>
  <si>
    <t>Трубы э/св проф. 30х20х1,5 мм</t>
  </si>
  <si>
    <t xml:space="preserve">Трубы э/св проф. 40х20х2,0 мм </t>
  </si>
  <si>
    <t xml:space="preserve">Трубы э/св проф. 40х25х2 мм </t>
  </si>
  <si>
    <t xml:space="preserve">Трубы э/св проф. 40х40х4,0 мм </t>
  </si>
  <si>
    <t xml:space="preserve">Трубы э/св проф.60х40х1,8мм </t>
  </si>
  <si>
    <t xml:space="preserve">Трубы э/св проф. 60х40х2,0 мм  </t>
  </si>
  <si>
    <t>Трубы э/св проф. 80х40х2,0 мм</t>
  </si>
  <si>
    <t>Трубы э/св проф. 80х60х3,0 мм</t>
  </si>
  <si>
    <t xml:space="preserve">Трубы э/св проф. 80х80х2,0 мм </t>
  </si>
  <si>
    <t>Трубы э/св проф. 100х60х3,0мм</t>
  </si>
  <si>
    <t xml:space="preserve">Трубы э/св проф. 140х140х5,0 мм </t>
  </si>
  <si>
    <t xml:space="preserve">Трубы э/св проф. 160х160х5,0 мм </t>
  </si>
  <si>
    <t>ё</t>
  </si>
  <si>
    <t>Лист х/к 0,5х1250х2500 мм</t>
  </si>
  <si>
    <t xml:space="preserve">Уголок 40х40х3 мм </t>
  </si>
  <si>
    <t xml:space="preserve">Уголок 70х70х7 мм </t>
  </si>
  <si>
    <t xml:space="preserve">Уголок 100х100х8 мм </t>
  </si>
  <si>
    <t>Квадрат 8х8 ст.3</t>
  </si>
  <si>
    <t>Квадрат 16х16 ст. 3</t>
  </si>
  <si>
    <t>Квадрат 20х20 ст. 3</t>
  </si>
  <si>
    <t>Арматура рифл. ф 18 мм А500С</t>
  </si>
  <si>
    <t>Арматура глад. ф 25 мм А240С</t>
  </si>
  <si>
    <t xml:space="preserve">Лист оцинк. 0,45х1250х2500 мм </t>
  </si>
  <si>
    <t xml:space="preserve">Лист оцинк. 0,70х1250х2500 мм </t>
  </si>
  <si>
    <t>Лист ПВЛ 406х1000х3000</t>
  </si>
  <si>
    <t>Сетка кладочная(сварная) 100х4х2000х3000</t>
  </si>
  <si>
    <t>Сетка кладочная(сварная) 100х5х2000х3000</t>
  </si>
  <si>
    <t>Проволока  ОЦИНК 1,2мм</t>
  </si>
  <si>
    <t>Уголок 50х50х5 мм  ОЦИНКОВАННЫЙ</t>
  </si>
  <si>
    <t xml:space="preserve">Трубы э/св проф. 10х10х1,0 мм </t>
  </si>
  <si>
    <t xml:space="preserve">Трубы э/св проф. 50х25х1,5 мм </t>
  </si>
  <si>
    <t>Лист оцинк. 0,55х1250х2500 мм НЕКОНДИЦИЯ</t>
  </si>
  <si>
    <t xml:space="preserve">Лист оцинк. 0,80х1250х2500 мм </t>
  </si>
  <si>
    <t xml:space="preserve">Лист оцинк. 1,00х1250х2500 мм </t>
  </si>
  <si>
    <t xml:space="preserve">Трубы э/св проф. 60х40х4,0 мм </t>
  </si>
  <si>
    <t>Трубы э/св проф. 60х60х4,0 мм</t>
  </si>
  <si>
    <t>Уголок 90х90х6 мм 3метра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</si>
</sst>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4" fillId="0" borderId="0" applyNumberForma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top" wrapText="1"/>
    </xf>
    <xf numFmtId="0" fontId="8" fillId="0" borderId="5" xfId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22" xfId="1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vertical="top" wrapText="1"/>
    </xf>
    <xf numFmtId="0" fontId="6" fillId="2" borderId="18" xfId="0" applyFont="1" applyFill="1" applyBorder="1"/>
    <xf numFmtId="0" fontId="8" fillId="0" borderId="9" xfId="1" applyFont="1" applyFill="1" applyBorder="1" applyAlignment="1">
      <alignment vertical="top" wrapText="1"/>
    </xf>
    <xf numFmtId="0" fontId="8" fillId="2" borderId="2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vertical="top" wrapText="1"/>
    </xf>
    <xf numFmtId="0" fontId="8" fillId="9" borderId="5" xfId="1" applyFont="1" applyFill="1" applyBorder="1" applyAlignment="1">
      <alignment horizontal="center" vertical="top" wrapText="1"/>
    </xf>
    <xf numFmtId="0" fontId="6" fillId="2" borderId="21" xfId="0" applyFont="1" applyFill="1" applyBorder="1"/>
    <xf numFmtId="0" fontId="6" fillId="9" borderId="6" xfId="0" applyFont="1" applyFill="1" applyBorder="1" applyAlignment="1">
      <alignment horizontal="center"/>
    </xf>
    <xf numFmtId="0" fontId="8" fillId="9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/>
    <xf numFmtId="4" fontId="6" fillId="0" borderId="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/>
    <xf numFmtId="0" fontId="6" fillId="9" borderId="0" xfId="0" applyFont="1" applyFill="1"/>
    <xf numFmtId="0" fontId="7" fillId="9" borderId="0" xfId="0" applyFont="1" applyFill="1"/>
    <xf numFmtId="0" fontId="7" fillId="4" borderId="0" xfId="0" applyFont="1" applyFill="1"/>
    <xf numFmtId="0" fontId="8" fillId="0" borderId="8" xfId="1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8" fillId="2" borderId="2" xfId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wrapText="1"/>
    </xf>
    <xf numFmtId="164" fontId="6" fillId="9" borderId="8" xfId="0" applyNumberFormat="1" applyFont="1" applyFill="1" applyBorder="1" applyAlignment="1">
      <alignment horizontal="center" vertical="center"/>
    </xf>
    <xf numFmtId="4" fontId="6" fillId="9" borderId="6" xfId="0" applyNumberFormat="1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 vertical="center"/>
    </xf>
    <xf numFmtId="0" fontId="4" fillId="0" borderId="0" xfId="2"/>
    <xf numFmtId="0" fontId="8" fillId="9" borderId="6" xfId="1" applyFont="1" applyFill="1" applyBorder="1" applyAlignment="1">
      <alignment vertical="top" wrapText="1"/>
    </xf>
    <xf numFmtId="4" fontId="6" fillId="9" borderId="9" xfId="0" applyNumberFormat="1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4" fontId="6" fillId="9" borderId="8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22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8" fillId="0" borderId="23" xfId="1" applyFont="1" applyFill="1" applyBorder="1" applyAlignment="1">
      <alignment vertical="top" wrapText="1"/>
    </xf>
    <xf numFmtId="0" fontId="8" fillId="0" borderId="25" xfId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textRotation="90"/>
    </xf>
    <xf numFmtId="0" fontId="7" fillId="0" borderId="0" xfId="0" applyFont="1"/>
    <xf numFmtId="0" fontId="8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9" xfId="0" applyNumberFormat="1" applyFont="1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top" wrapText="1"/>
    </xf>
    <xf numFmtId="0" fontId="8" fillId="0" borderId="14" xfId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 textRotation="90"/>
    </xf>
    <xf numFmtId="0" fontId="8" fillId="2" borderId="11" xfId="1" applyFont="1" applyFill="1" applyBorder="1" applyAlignment="1">
      <alignment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9" fillId="0" borderId="0" xfId="0" applyFont="1" applyBorder="1" applyAlignment="1"/>
    <xf numFmtId="0" fontId="4" fillId="0" borderId="0" xfId="2" applyBorder="1" applyAlignment="1"/>
    <xf numFmtId="0" fontId="8" fillId="0" borderId="8" xfId="1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4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2" fontId="10" fillId="0" borderId="22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 wrapText="1"/>
    </xf>
    <xf numFmtId="2" fontId="6" fillId="0" borderId="0" xfId="0" applyNumberFormat="1" applyFont="1"/>
    <xf numFmtId="2" fontId="10" fillId="0" borderId="7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top" wrapText="1"/>
    </xf>
    <xf numFmtId="2" fontId="11" fillId="0" borderId="5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2" borderId="2" xfId="0" applyNumberFormat="1" applyFont="1" applyFill="1" applyBorder="1"/>
    <xf numFmtId="0" fontId="6" fillId="0" borderId="13" xfId="0" applyFont="1" applyBorder="1" applyAlignment="1">
      <alignment horizontal="center"/>
    </xf>
    <xf numFmtId="4" fontId="6" fillId="9" borderId="13" xfId="0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0" fontId="8" fillId="0" borderId="8" xfId="1" applyFont="1" applyFill="1" applyBorder="1" applyAlignment="1">
      <alignment horizontal="left" vertical="top" wrapText="1"/>
    </xf>
    <xf numFmtId="4" fontId="6" fillId="0" borderId="8" xfId="0" applyNumberFormat="1" applyFont="1" applyFill="1" applyBorder="1" applyAlignment="1">
      <alignment horizontal="center"/>
    </xf>
    <xf numFmtId="0" fontId="8" fillId="0" borderId="26" xfId="1" applyFont="1" applyFill="1" applyBorder="1" applyAlignment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vertical="top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0" xfId="0" applyFont="1"/>
    <xf numFmtId="16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top" wrapText="1"/>
    </xf>
    <xf numFmtId="0" fontId="11" fillId="2" borderId="2" xfId="0" applyFont="1" applyFill="1" applyBorder="1"/>
    <xf numFmtId="0" fontId="8" fillId="0" borderId="22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0" fillId="0" borderId="19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5" borderId="10" xfId="0" applyFont="1" applyFill="1" applyBorder="1" applyAlignment="1">
      <alignment horizontal="center" vertical="center" textRotation="90"/>
    </xf>
    <xf numFmtId="2" fontId="10" fillId="0" borderId="13" xfId="1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5" xfId="1" applyNumberFormat="1" applyFont="1" applyFill="1" applyBorder="1" applyAlignment="1">
      <alignment horizontal="center" vertical="center" wrapText="1"/>
    </xf>
    <xf numFmtId="0" fontId="8" fillId="9" borderId="22" xfId="1" applyFont="1" applyFill="1" applyBorder="1" applyAlignment="1">
      <alignment vertical="top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/>
    </xf>
    <xf numFmtId="0" fontId="8" fillId="0" borderId="25" xfId="1" applyFont="1" applyBorder="1" applyAlignment="1">
      <alignment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2" fontId="10" fillId="0" borderId="31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top" wrapText="1"/>
    </xf>
    <xf numFmtId="4" fontId="6" fillId="0" borderId="31" xfId="0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13" xfId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vertical="top" wrapText="1"/>
    </xf>
    <xf numFmtId="2" fontId="8" fillId="0" borderId="2" xfId="1" applyNumberFormat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7" fillId="0" borderId="11" xfId="0" applyFont="1" applyFill="1" applyBorder="1"/>
    <xf numFmtId="2" fontId="10" fillId="0" borderId="1" xfId="1" applyNumberFormat="1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19" xfId="0" applyFont="1" applyFill="1" applyBorder="1"/>
    <xf numFmtId="2" fontId="11" fillId="0" borderId="6" xfId="0" applyNumberFormat="1" applyFont="1" applyFill="1" applyBorder="1" applyAlignment="1">
      <alignment horizontal="center"/>
    </xf>
    <xf numFmtId="0" fontId="6" fillId="0" borderId="23" xfId="0" applyFont="1" applyFill="1" applyBorder="1"/>
    <xf numFmtId="2" fontId="11" fillId="0" borderId="8" xfId="0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 vertical="center" textRotation="90"/>
    </xf>
    <xf numFmtId="0" fontId="6" fillId="0" borderId="13" xfId="0" applyFont="1" applyBorder="1"/>
    <xf numFmtId="0" fontId="6" fillId="0" borderId="18" xfId="0" applyFont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0" fillId="2" borderId="18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/>
    <xf numFmtId="2" fontId="11" fillId="0" borderId="32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164" fontId="6" fillId="0" borderId="13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textRotation="90"/>
    </xf>
    <xf numFmtId="2" fontId="10" fillId="0" borderId="9" xfId="0" applyNumberFormat="1" applyFont="1" applyFill="1" applyBorder="1" applyAlignment="1">
      <alignment horizontal="center"/>
    </xf>
    <xf numFmtId="2" fontId="10" fillId="9" borderId="6" xfId="1" applyNumberFormat="1" applyFont="1" applyFill="1" applyBorder="1" applyAlignment="1">
      <alignment horizontal="center" vertical="center" wrapText="1"/>
    </xf>
    <xf numFmtId="2" fontId="10" fillId="9" borderId="31" xfId="1" applyNumberFormat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left" vertical="top" wrapText="1"/>
    </xf>
    <xf numFmtId="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 vertical="center"/>
    </xf>
    <xf numFmtId="2" fontId="10" fillId="0" borderId="29" xfId="1" applyNumberFormat="1" applyFont="1" applyFill="1" applyBorder="1" applyAlignment="1">
      <alignment horizontal="center" vertical="center" wrapText="1"/>
    </xf>
    <xf numFmtId="2" fontId="10" fillId="0" borderId="20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10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/>
    <xf numFmtId="0" fontId="6" fillId="10" borderId="1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6" fillId="7" borderId="28" xfId="0" applyFont="1" applyFill="1" applyBorder="1" applyAlignment="1">
      <alignment horizontal="center" vertical="center" textRotation="90"/>
    </xf>
    <xf numFmtId="0" fontId="6" fillId="7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0" xfId="0" applyFont="1" applyFill="1" applyBorder="1" applyAlignment="1">
      <alignment horizontal="center" vertical="center" textRotation="90"/>
    </xf>
    <xf numFmtId="0" fontId="3" fillId="6" borderId="18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0" xfId="0" applyFont="1" applyFill="1" applyBorder="1" applyAlignment="1">
      <alignment horizontal="center" vertical="center" textRotation="90"/>
    </xf>
    <xf numFmtId="0" fontId="3" fillId="11" borderId="13" xfId="0" applyFont="1" applyFill="1" applyBorder="1" applyAlignment="1">
      <alignment horizontal="center" vertical="center" textRotation="9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47626</xdr:rowOff>
    </xdr:from>
    <xdr:to>
      <xdr:col>8</xdr:col>
      <xdr:colOff>1</xdr:colOff>
      <xdr:row>4</xdr:row>
      <xdr:rowOff>341179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76226"/>
          <a:ext cx="5162549" cy="712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compose?To=evb@agrupp.com" TargetMode="External"/><Relationship Id="rId1" Type="http://schemas.openxmlformats.org/officeDocument/2006/relationships/hyperlink" Target="http://www.metalgroup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7"/>
  <sheetViews>
    <sheetView showGridLines="0" tabSelected="1" zoomScaleNormal="100" workbookViewId="0">
      <selection activeCell="D1" sqref="D1:H1"/>
    </sheetView>
  </sheetViews>
  <sheetFormatPr defaultRowHeight="12" customHeight="1" x14ac:dyDescent="0.25"/>
  <cols>
    <col min="1" max="1" width="0.7109375" customWidth="1"/>
    <col min="2" max="2" width="5" style="1" customWidth="1"/>
    <col min="3" max="3" width="32.85546875" style="1" customWidth="1"/>
    <col min="4" max="4" width="8" style="1" customWidth="1"/>
    <col min="5" max="5" width="7.28515625" style="1" customWidth="1"/>
    <col min="6" max="6" width="7.5703125" style="91" customWidth="1"/>
    <col min="7" max="7" width="9.7109375" style="62" customWidth="1"/>
    <col min="8" max="8" width="6.85546875" style="1" customWidth="1"/>
    <col min="9" max="9" width="1.140625" style="65" customWidth="1"/>
    <col min="10" max="10" width="2.7109375" style="1" customWidth="1"/>
    <col min="11" max="13" width="9.140625" style="1"/>
  </cols>
  <sheetData>
    <row r="1" spans="1:13" s="3" customFormat="1" ht="18" customHeight="1" x14ac:dyDescent="0.35">
      <c r="B1" s="128" t="s">
        <v>78</v>
      </c>
      <c r="C1" s="127"/>
      <c r="D1" s="244" t="s">
        <v>148</v>
      </c>
      <c r="E1" s="244"/>
      <c r="F1" s="244"/>
      <c r="G1" s="244"/>
      <c r="H1" s="244"/>
      <c r="I1" s="63"/>
      <c r="J1" s="2"/>
      <c r="K1" s="2"/>
      <c r="L1" s="2"/>
      <c r="M1" s="2"/>
    </row>
    <row r="2" spans="1:13" s="3" customFormat="1" ht="10.5" customHeight="1" x14ac:dyDescent="0.2">
      <c r="B2" s="125"/>
      <c r="C2" s="125"/>
      <c r="D2" s="125"/>
      <c r="E2" s="125"/>
      <c r="F2" s="135"/>
      <c r="G2" s="126"/>
      <c r="H2" s="125"/>
      <c r="I2" s="63"/>
      <c r="J2" s="2"/>
      <c r="K2" s="2"/>
      <c r="L2" s="2"/>
      <c r="M2" s="2"/>
    </row>
    <row r="3" spans="1:13" s="3" customFormat="1" ht="12" customHeight="1" x14ac:dyDescent="0.2">
      <c r="B3" s="2"/>
      <c r="C3" s="2"/>
      <c r="D3" s="2"/>
      <c r="E3" s="2"/>
      <c r="F3" s="136"/>
      <c r="G3" s="53"/>
      <c r="H3" s="2"/>
      <c r="I3" s="63"/>
      <c r="J3" s="2"/>
      <c r="K3" s="2"/>
      <c r="L3" s="2"/>
      <c r="M3" s="2"/>
    </row>
    <row r="4" spans="1:13" s="5" customFormat="1" ht="10.5" customHeight="1" x14ac:dyDescent="0.2">
      <c r="B4" s="4"/>
      <c r="C4" s="4"/>
      <c r="D4" s="4"/>
      <c r="E4" s="4"/>
      <c r="F4" s="90"/>
      <c r="G4" s="54"/>
      <c r="H4" s="4"/>
      <c r="I4" s="64"/>
      <c r="J4" s="4"/>
      <c r="K4" s="4"/>
      <c r="L4" s="4"/>
      <c r="M4" s="4"/>
    </row>
    <row r="5" spans="1:13" s="5" customFormat="1" ht="27.75" customHeight="1" thickBot="1" x14ac:dyDescent="0.25">
      <c r="B5" s="4"/>
      <c r="C5" s="4"/>
      <c r="D5" s="4"/>
      <c r="E5" s="4"/>
      <c r="F5" s="90"/>
      <c r="G5" s="54"/>
      <c r="H5" s="4"/>
      <c r="I5" s="64"/>
      <c r="J5" s="4"/>
      <c r="K5" s="4"/>
      <c r="L5" s="4"/>
      <c r="M5" s="4"/>
    </row>
    <row r="6" spans="1:13" s="5" customFormat="1" ht="54.75" customHeight="1" thickBot="1" x14ac:dyDescent="0.3">
      <c r="B6" s="252" t="s">
        <v>79</v>
      </c>
      <c r="C6" s="253"/>
      <c r="D6" s="6" t="s">
        <v>70</v>
      </c>
      <c r="E6" s="6" t="s">
        <v>71</v>
      </c>
      <c r="F6" s="137" t="s">
        <v>72</v>
      </c>
      <c r="G6" s="55" t="s">
        <v>73</v>
      </c>
      <c r="H6" s="6" t="s">
        <v>110</v>
      </c>
      <c r="I6" s="64"/>
      <c r="J6" s="4"/>
      <c r="K6" s="4"/>
      <c r="L6" s="4"/>
      <c r="M6" s="4"/>
    </row>
    <row r="7" spans="1:13" s="5" customFormat="1" ht="12" customHeight="1" thickBot="1" x14ac:dyDescent="0.25">
      <c r="B7" s="250" t="s">
        <v>74</v>
      </c>
      <c r="C7" s="7" t="s">
        <v>0</v>
      </c>
      <c r="D7" s="8"/>
      <c r="E7" s="8"/>
      <c r="F7" s="8"/>
      <c r="G7" s="56"/>
      <c r="H7" s="51" t="s">
        <v>109</v>
      </c>
      <c r="I7" s="64"/>
      <c r="J7" s="4"/>
      <c r="K7" s="4"/>
      <c r="L7" s="4"/>
      <c r="M7" s="4"/>
    </row>
    <row r="8" spans="1:13" s="5" customFormat="1" ht="12" customHeight="1" x14ac:dyDescent="0.2">
      <c r="B8" s="251"/>
      <c r="C8" s="9" t="s">
        <v>1</v>
      </c>
      <c r="D8" s="10" t="s">
        <v>63</v>
      </c>
      <c r="E8" s="11">
        <v>6</v>
      </c>
      <c r="F8" s="178">
        <v>0.59</v>
      </c>
      <c r="G8" s="57">
        <f t="shared" ref="G8:G16" si="0">F8/H8*I8</f>
        <v>2622.2222222222222</v>
      </c>
      <c r="H8" s="44">
        <v>0.22500000000000001</v>
      </c>
      <c r="I8" s="64">
        <v>1000</v>
      </c>
      <c r="J8" s="4"/>
      <c r="K8" s="145"/>
      <c r="L8" s="4"/>
      <c r="M8" s="4"/>
    </row>
    <row r="9" spans="1:13" s="5" customFormat="1" ht="12" customHeight="1" x14ac:dyDescent="0.2">
      <c r="B9" s="251"/>
      <c r="C9" s="12" t="s">
        <v>2</v>
      </c>
      <c r="D9" s="10" t="s">
        <v>63</v>
      </c>
      <c r="E9" s="13">
        <v>6</v>
      </c>
      <c r="F9" s="178">
        <v>1.02</v>
      </c>
      <c r="G9" s="57">
        <f t="shared" si="0"/>
        <v>2550</v>
      </c>
      <c r="H9" s="45">
        <v>0.4</v>
      </c>
      <c r="I9" s="64">
        <v>1000</v>
      </c>
      <c r="J9" s="4"/>
      <c r="K9" s="145"/>
      <c r="L9" s="4"/>
      <c r="M9" s="4"/>
    </row>
    <row r="10" spans="1:13" s="5" customFormat="1" ht="12" customHeight="1" x14ac:dyDescent="0.2">
      <c r="B10" s="251"/>
      <c r="C10" s="12" t="s">
        <v>3</v>
      </c>
      <c r="D10" s="10" t="s">
        <v>63</v>
      </c>
      <c r="E10" s="13">
        <v>6</v>
      </c>
      <c r="F10" s="178">
        <v>1.6</v>
      </c>
      <c r="G10" s="57">
        <f t="shared" si="0"/>
        <v>2580.6451612903229</v>
      </c>
      <c r="H10" s="45">
        <v>0.62</v>
      </c>
      <c r="I10" s="64">
        <v>1000</v>
      </c>
      <c r="J10" s="4"/>
      <c r="K10" s="145"/>
      <c r="L10" s="4"/>
      <c r="M10" s="4"/>
    </row>
    <row r="11" spans="1:13" s="5" customFormat="1" ht="12" customHeight="1" x14ac:dyDescent="0.2">
      <c r="B11" s="251"/>
      <c r="C11" s="12" t="s">
        <v>4</v>
      </c>
      <c r="D11" s="10" t="s">
        <v>63</v>
      </c>
      <c r="E11" s="13">
        <v>6</v>
      </c>
      <c r="F11" s="178">
        <v>2.27</v>
      </c>
      <c r="G11" s="57">
        <f t="shared" si="0"/>
        <v>2553.4308211473563</v>
      </c>
      <c r="H11" s="45">
        <v>0.88900000000000001</v>
      </c>
      <c r="I11" s="64">
        <v>1000</v>
      </c>
      <c r="J11" s="4"/>
      <c r="K11" s="145"/>
      <c r="L11" s="4"/>
      <c r="M11" s="4"/>
    </row>
    <row r="12" spans="1:13" s="5" customFormat="1" ht="12" customHeight="1" x14ac:dyDescent="0.2">
      <c r="B12" s="251"/>
      <c r="C12" s="14" t="s">
        <v>5</v>
      </c>
      <c r="D12" s="10" t="s">
        <v>63</v>
      </c>
      <c r="E12" s="13">
        <v>11.7</v>
      </c>
      <c r="F12" s="178">
        <v>3.12</v>
      </c>
      <c r="G12" s="57">
        <f t="shared" si="0"/>
        <v>2557.377049180328</v>
      </c>
      <c r="H12" s="45">
        <v>1.22</v>
      </c>
      <c r="I12" s="64">
        <v>1000</v>
      </c>
      <c r="J12" s="4"/>
      <c r="K12" s="145"/>
      <c r="L12" s="4"/>
      <c r="M12" s="4"/>
    </row>
    <row r="13" spans="1:13" s="5" customFormat="1" ht="12" customHeight="1" x14ac:dyDescent="0.2">
      <c r="B13" s="251"/>
      <c r="C13" s="14" t="s">
        <v>6</v>
      </c>
      <c r="D13" s="10" t="s">
        <v>63</v>
      </c>
      <c r="E13" s="13">
        <v>11.7</v>
      </c>
      <c r="F13" s="178">
        <v>4.07</v>
      </c>
      <c r="G13" s="57">
        <f t="shared" si="0"/>
        <v>2572.692793931732</v>
      </c>
      <c r="H13" s="45">
        <v>1.5820000000000001</v>
      </c>
      <c r="I13" s="64">
        <v>1000</v>
      </c>
      <c r="J13" s="4"/>
      <c r="K13" s="145"/>
      <c r="L13" s="4"/>
      <c r="M13" s="4"/>
    </row>
    <row r="14" spans="1:13" s="68" customFormat="1" ht="12" customHeight="1" x14ac:dyDescent="0.2">
      <c r="B14" s="251"/>
      <c r="C14" s="80" t="s">
        <v>118</v>
      </c>
      <c r="D14" s="75" t="s">
        <v>63</v>
      </c>
      <c r="E14" s="41">
        <v>11.7</v>
      </c>
      <c r="F14" s="179">
        <v>5.12</v>
      </c>
      <c r="G14" s="81">
        <f t="shared" si="0"/>
        <v>2560</v>
      </c>
      <c r="H14" s="76">
        <v>2</v>
      </c>
      <c r="I14" s="82">
        <v>1000</v>
      </c>
      <c r="J14" s="67"/>
      <c r="K14" s="145"/>
      <c r="L14" s="67"/>
      <c r="M14" s="67"/>
    </row>
    <row r="15" spans="1:13" s="5" customFormat="1" ht="12" customHeight="1" x14ac:dyDescent="0.25">
      <c r="A15" s="1" t="s">
        <v>117</v>
      </c>
      <c r="B15" s="251"/>
      <c r="C15" s="15" t="s">
        <v>7</v>
      </c>
      <c r="D15" s="10" t="s">
        <v>63</v>
      </c>
      <c r="E15" s="172">
        <v>11.7</v>
      </c>
      <c r="F15" s="188">
        <v>6.32</v>
      </c>
      <c r="G15" s="57">
        <f t="shared" si="0"/>
        <v>2558.7044534412953</v>
      </c>
      <c r="H15" s="46">
        <v>2.4700000000000002</v>
      </c>
      <c r="I15" s="64">
        <v>1000</v>
      </c>
      <c r="J15" s="4"/>
      <c r="K15" s="145"/>
      <c r="L15" s="4"/>
      <c r="M15" s="4"/>
    </row>
    <row r="16" spans="1:13" s="165" customFormat="1" ht="12" customHeight="1" thickBot="1" x14ac:dyDescent="0.3">
      <c r="A16" s="1"/>
      <c r="B16" s="251"/>
      <c r="C16" s="29" t="s">
        <v>180</v>
      </c>
      <c r="D16" s="35" t="s">
        <v>63</v>
      </c>
      <c r="E16" s="208">
        <v>11.7</v>
      </c>
      <c r="F16" s="146">
        <v>10.1</v>
      </c>
      <c r="G16" s="209">
        <f t="shared" si="0"/>
        <v>2589.7435897435898</v>
      </c>
      <c r="H16" s="210">
        <v>3.9</v>
      </c>
      <c r="I16" s="168">
        <v>1000</v>
      </c>
      <c r="J16" s="4"/>
      <c r="K16" s="4"/>
      <c r="L16" s="4"/>
      <c r="M16" s="4"/>
    </row>
    <row r="17" spans="2:13" s="5" customFormat="1" ht="12" customHeight="1" thickBot="1" x14ac:dyDescent="0.25">
      <c r="B17" s="251"/>
      <c r="C17" s="17" t="s">
        <v>8</v>
      </c>
      <c r="D17" s="8"/>
      <c r="E17" s="8"/>
      <c r="F17" s="8"/>
      <c r="G17" s="56"/>
      <c r="H17" s="50"/>
      <c r="I17" s="102">
        <v>1000</v>
      </c>
      <c r="J17" s="4"/>
      <c r="K17" s="145"/>
      <c r="L17" s="4"/>
      <c r="M17" s="4"/>
    </row>
    <row r="18" spans="2:13" s="5" customFormat="1" ht="12" customHeight="1" x14ac:dyDescent="0.2">
      <c r="B18" s="251"/>
      <c r="C18" s="18" t="s">
        <v>9</v>
      </c>
      <c r="D18" s="19" t="s">
        <v>63</v>
      </c>
      <c r="E18" s="11">
        <v>6</v>
      </c>
      <c r="F18" s="189">
        <v>0.59</v>
      </c>
      <c r="G18" s="58">
        <f t="shared" ref="G18:G26" si="1">F18/H18*I18</f>
        <v>2554.1125541125539</v>
      </c>
      <c r="H18" s="49">
        <v>0.23100000000000001</v>
      </c>
      <c r="I18" s="64">
        <v>1000</v>
      </c>
      <c r="J18" s="4"/>
      <c r="K18" s="145"/>
      <c r="L18" s="4"/>
      <c r="M18" s="4"/>
    </row>
    <row r="19" spans="2:13" s="5" customFormat="1" ht="12" customHeight="1" x14ac:dyDescent="0.2">
      <c r="B19" s="251"/>
      <c r="C19" s="12" t="s">
        <v>10</v>
      </c>
      <c r="D19" s="42" t="s">
        <v>63</v>
      </c>
      <c r="E19" s="13">
        <v>6</v>
      </c>
      <c r="F19" s="179">
        <v>1.02</v>
      </c>
      <c r="G19" s="59">
        <f t="shared" si="1"/>
        <v>2550</v>
      </c>
      <c r="H19" s="45">
        <v>0.4</v>
      </c>
      <c r="I19" s="64">
        <v>1000</v>
      </c>
      <c r="J19" s="4"/>
      <c r="K19" s="145"/>
      <c r="L19" s="4"/>
      <c r="M19" s="4"/>
    </row>
    <row r="20" spans="2:13" s="5" customFormat="1" ht="12" customHeight="1" x14ac:dyDescent="0.2">
      <c r="B20" s="251"/>
      <c r="C20" s="12" t="s">
        <v>11</v>
      </c>
      <c r="D20" s="42" t="s">
        <v>63</v>
      </c>
      <c r="E20" s="13">
        <v>11.7</v>
      </c>
      <c r="F20" s="179">
        <v>1.6</v>
      </c>
      <c r="G20" s="59">
        <f t="shared" si="1"/>
        <v>2580.6451612903229</v>
      </c>
      <c r="H20" s="45">
        <v>0.62</v>
      </c>
      <c r="I20" s="64">
        <v>1000</v>
      </c>
      <c r="J20" s="4"/>
      <c r="K20" s="145"/>
      <c r="L20" s="4"/>
      <c r="M20" s="4"/>
    </row>
    <row r="21" spans="2:13" s="5" customFormat="1" ht="12" customHeight="1" x14ac:dyDescent="0.2">
      <c r="B21" s="251"/>
      <c r="C21" s="12" t="s">
        <v>12</v>
      </c>
      <c r="D21" s="42" t="s">
        <v>63</v>
      </c>
      <c r="E21" s="13">
        <v>11.7</v>
      </c>
      <c r="F21" s="179">
        <v>2.2200000000000002</v>
      </c>
      <c r="G21" s="59">
        <f t="shared" si="1"/>
        <v>2497.1878515185604</v>
      </c>
      <c r="H21" s="45">
        <v>0.88900000000000001</v>
      </c>
      <c r="I21" s="64">
        <v>1000</v>
      </c>
      <c r="J21" s="4"/>
      <c r="K21" s="145"/>
      <c r="L21" s="4"/>
      <c r="M21" s="4"/>
    </row>
    <row r="22" spans="2:13" s="5" customFormat="1" ht="12" customHeight="1" x14ac:dyDescent="0.2">
      <c r="B22" s="251"/>
      <c r="C22" s="12" t="s">
        <v>13</v>
      </c>
      <c r="D22" s="42" t="s">
        <v>63</v>
      </c>
      <c r="E22" s="13">
        <v>11.7</v>
      </c>
      <c r="F22" s="179">
        <v>3.03</v>
      </c>
      <c r="G22" s="59">
        <f t="shared" si="1"/>
        <v>2483.6065573770488</v>
      </c>
      <c r="H22" s="45">
        <v>1.22</v>
      </c>
      <c r="I22" s="64">
        <v>1000</v>
      </c>
      <c r="J22" s="4"/>
      <c r="K22" s="145"/>
      <c r="L22" s="4"/>
      <c r="M22" s="4"/>
    </row>
    <row r="23" spans="2:13" s="5" customFormat="1" ht="12" customHeight="1" x14ac:dyDescent="0.2">
      <c r="B23" s="251"/>
      <c r="C23" s="12" t="s">
        <v>14</v>
      </c>
      <c r="D23" s="42" t="s">
        <v>63</v>
      </c>
      <c r="E23" s="13">
        <v>11.7</v>
      </c>
      <c r="F23" s="179">
        <v>3.98</v>
      </c>
      <c r="G23" s="59">
        <f t="shared" si="1"/>
        <v>2515.8027812895066</v>
      </c>
      <c r="H23" s="45">
        <v>1.5820000000000001</v>
      </c>
      <c r="I23" s="64">
        <v>1000</v>
      </c>
      <c r="J23" s="4"/>
      <c r="K23" s="145"/>
      <c r="L23" s="4"/>
      <c r="M23" s="4"/>
    </row>
    <row r="24" spans="2:13" s="165" customFormat="1" ht="12" customHeight="1" x14ac:dyDescent="0.2">
      <c r="B24" s="207"/>
      <c r="C24" s="12" t="s">
        <v>179</v>
      </c>
      <c r="D24" s="34" t="s">
        <v>63</v>
      </c>
      <c r="E24" s="172">
        <v>11.7</v>
      </c>
      <c r="F24" s="179">
        <v>4.9800000000000004</v>
      </c>
      <c r="G24" s="98">
        <f t="shared" si="1"/>
        <v>2490</v>
      </c>
      <c r="H24" s="177">
        <v>2</v>
      </c>
      <c r="I24" s="168">
        <v>1000</v>
      </c>
      <c r="J24" s="4"/>
      <c r="K24" s="4"/>
      <c r="L24" s="4"/>
      <c r="M24" s="4"/>
    </row>
    <row r="25" spans="2:13" s="5" customFormat="1" ht="12" customHeight="1" x14ac:dyDescent="0.2">
      <c r="B25" s="99"/>
      <c r="C25" s="12" t="s">
        <v>133</v>
      </c>
      <c r="D25" s="42" t="s">
        <v>63</v>
      </c>
      <c r="E25" s="13">
        <v>11.7</v>
      </c>
      <c r="F25" s="179">
        <v>6.14</v>
      </c>
      <c r="G25" s="98">
        <f t="shared" si="1"/>
        <v>2483.8187702265373</v>
      </c>
      <c r="H25" s="46">
        <v>2.472</v>
      </c>
      <c r="I25" s="64">
        <v>1000</v>
      </c>
      <c r="J25" s="4"/>
      <c r="K25" s="145"/>
      <c r="L25" s="4"/>
      <c r="M25" s="4"/>
    </row>
    <row r="26" spans="2:13" s="5" customFormat="1" ht="12" customHeight="1" thickBot="1" x14ac:dyDescent="0.25">
      <c r="B26" s="20"/>
      <c r="C26" s="29" t="s">
        <v>91</v>
      </c>
      <c r="D26" s="43" t="s">
        <v>63</v>
      </c>
      <c r="E26" s="16">
        <v>11.7</v>
      </c>
      <c r="F26" s="146">
        <v>7.93</v>
      </c>
      <c r="G26" s="60">
        <f t="shared" si="1"/>
        <v>2059.7402597402597</v>
      </c>
      <c r="H26" s="47">
        <v>3.85</v>
      </c>
      <c r="I26" s="64">
        <v>1000</v>
      </c>
      <c r="J26" s="4"/>
      <c r="K26" s="145"/>
      <c r="L26" s="4"/>
      <c r="M26" s="4"/>
    </row>
    <row r="27" spans="2:13" s="5" customFormat="1" ht="12" customHeight="1" thickBot="1" x14ac:dyDescent="0.25">
      <c r="B27" s="254" t="s">
        <v>75</v>
      </c>
      <c r="C27" s="7" t="s">
        <v>15</v>
      </c>
      <c r="D27" s="48" t="s">
        <v>15</v>
      </c>
      <c r="E27" s="8"/>
      <c r="F27" s="151"/>
      <c r="G27" s="56"/>
      <c r="H27" s="50"/>
      <c r="I27" s="102">
        <v>1000</v>
      </c>
      <c r="J27" s="4"/>
      <c r="K27" s="145"/>
      <c r="L27" s="4"/>
      <c r="M27" s="4"/>
    </row>
    <row r="28" spans="2:13" s="100" customFormat="1" ht="12" customHeight="1" x14ac:dyDescent="0.2">
      <c r="B28" s="255"/>
      <c r="C28" s="190" t="s">
        <v>188</v>
      </c>
      <c r="D28" s="101" t="s">
        <v>63</v>
      </c>
      <c r="E28" s="121">
        <v>6</v>
      </c>
      <c r="F28" s="232">
        <v>1.17</v>
      </c>
      <c r="G28" s="106">
        <f>F28/H28*1000</f>
        <v>3900</v>
      </c>
      <c r="H28" s="122">
        <v>0.3</v>
      </c>
      <c r="I28" s="105">
        <v>1000</v>
      </c>
      <c r="J28" s="90"/>
      <c r="K28" s="145"/>
      <c r="L28" s="4"/>
      <c r="M28" s="4"/>
    </row>
    <row r="29" spans="2:13" s="5" customFormat="1" ht="12" customHeight="1" x14ac:dyDescent="0.2">
      <c r="B29" s="255"/>
      <c r="C29" s="21" t="s">
        <v>82</v>
      </c>
      <c r="D29" s="101" t="s">
        <v>63</v>
      </c>
      <c r="E29" s="121">
        <v>6</v>
      </c>
      <c r="F29" s="232">
        <v>2.0299999999999998</v>
      </c>
      <c r="G29" s="106">
        <f>F29/H29*I29</f>
        <v>3355.3719008264461</v>
      </c>
      <c r="H29" s="120">
        <v>0.60499999999999998</v>
      </c>
      <c r="I29" s="105">
        <v>1000</v>
      </c>
      <c r="J29" s="90"/>
      <c r="K29" s="233"/>
      <c r="L29" s="4"/>
      <c r="M29" s="4"/>
    </row>
    <row r="30" spans="2:13" s="100" customFormat="1" ht="12" customHeight="1" x14ac:dyDescent="0.2">
      <c r="B30" s="255"/>
      <c r="C30" s="21" t="s">
        <v>16</v>
      </c>
      <c r="D30" s="101" t="s">
        <v>63</v>
      </c>
      <c r="E30" s="23">
        <v>6</v>
      </c>
      <c r="F30" s="178">
        <v>2.75</v>
      </c>
      <c r="G30" s="106">
        <f t="shared" ref="G30:G38" si="2">F30/H30*I30</f>
        <v>3269.9167657550533</v>
      </c>
      <c r="H30" s="177">
        <v>0.84099999999999997</v>
      </c>
      <c r="I30" s="105">
        <v>1000</v>
      </c>
      <c r="J30" s="90"/>
      <c r="K30" s="233"/>
      <c r="L30" s="4"/>
      <c r="M30" s="4"/>
    </row>
    <row r="31" spans="2:13" s="5" customFormat="1" ht="12" customHeight="1" x14ac:dyDescent="0.2">
      <c r="B31" s="255"/>
      <c r="C31" s="24" t="s">
        <v>17</v>
      </c>
      <c r="D31" s="101" t="s">
        <v>63</v>
      </c>
      <c r="E31" s="172">
        <v>6</v>
      </c>
      <c r="F31" s="178">
        <v>2.93</v>
      </c>
      <c r="G31" s="106">
        <f t="shared" si="2"/>
        <v>2725.5813953488373</v>
      </c>
      <c r="H31" s="177">
        <v>1.075</v>
      </c>
      <c r="I31" s="105">
        <v>1000</v>
      </c>
      <c r="J31" s="90"/>
      <c r="K31" s="233"/>
      <c r="L31" s="4"/>
      <c r="M31" s="4"/>
    </row>
    <row r="32" spans="2:13" s="5" customFormat="1" ht="12" customHeight="1" x14ac:dyDescent="0.2">
      <c r="B32" s="255"/>
      <c r="C32" s="24" t="s">
        <v>87</v>
      </c>
      <c r="D32" s="101" t="s">
        <v>63</v>
      </c>
      <c r="E32" s="172">
        <v>6</v>
      </c>
      <c r="F32" s="178">
        <v>3.4</v>
      </c>
      <c r="G32" s="106">
        <f>F32/H32*I32</f>
        <v>3177.570093457944</v>
      </c>
      <c r="H32" s="177">
        <v>1.07</v>
      </c>
      <c r="I32" s="105">
        <v>1000</v>
      </c>
      <c r="J32" s="90"/>
      <c r="K32" s="233"/>
      <c r="L32" s="4"/>
      <c r="M32" s="4"/>
    </row>
    <row r="33" spans="1:46" s="100" customFormat="1" ht="12" customHeight="1" x14ac:dyDescent="0.2">
      <c r="B33" s="255"/>
      <c r="C33" s="24" t="s">
        <v>92</v>
      </c>
      <c r="D33" s="101" t="s">
        <v>63</v>
      </c>
      <c r="E33" s="172">
        <v>6</v>
      </c>
      <c r="F33" s="178">
        <v>3.77</v>
      </c>
      <c r="G33" s="106">
        <f t="shared" si="2"/>
        <v>2712.2302158273383</v>
      </c>
      <c r="H33" s="177">
        <v>1.39</v>
      </c>
      <c r="I33" s="105">
        <v>1000</v>
      </c>
      <c r="J33" s="90"/>
      <c r="K33" s="233"/>
      <c r="L33" s="4"/>
      <c r="M33" s="4"/>
    </row>
    <row r="34" spans="1:46" s="5" customFormat="1" ht="12" customHeight="1" x14ac:dyDescent="0.2">
      <c r="B34" s="255"/>
      <c r="C34" s="24" t="s">
        <v>159</v>
      </c>
      <c r="D34" s="101" t="s">
        <v>63</v>
      </c>
      <c r="E34" s="172">
        <v>6</v>
      </c>
      <c r="F34" s="178">
        <v>3.6</v>
      </c>
      <c r="G34" s="106">
        <f>F34/H34*1000</f>
        <v>3333.333333333333</v>
      </c>
      <c r="H34" s="177">
        <v>1.08</v>
      </c>
      <c r="I34" s="105">
        <v>1000</v>
      </c>
      <c r="J34" s="90"/>
      <c r="K34" s="233"/>
      <c r="L34" s="4"/>
      <c r="M34" s="4"/>
    </row>
    <row r="35" spans="1:46" s="5" customFormat="1" ht="12" customHeight="1" x14ac:dyDescent="0.2">
      <c r="B35" s="255"/>
      <c r="C35" s="24" t="s">
        <v>111</v>
      </c>
      <c r="D35" s="101" t="s">
        <v>63</v>
      </c>
      <c r="E35" s="172">
        <v>6</v>
      </c>
      <c r="F35" s="178">
        <v>4.1500000000000004</v>
      </c>
      <c r="G35" s="106">
        <f t="shared" si="2"/>
        <v>3120.3007518796994</v>
      </c>
      <c r="H35" s="177">
        <v>1.33</v>
      </c>
      <c r="I35" s="105">
        <v>1000</v>
      </c>
      <c r="J35" s="90"/>
      <c r="K35" s="233"/>
      <c r="L35" s="4"/>
      <c r="M35" s="4"/>
    </row>
    <row r="36" spans="1:46" s="100" customFormat="1" ht="12" customHeight="1" x14ac:dyDescent="0.2">
      <c r="B36" s="255"/>
      <c r="C36" s="24" t="s">
        <v>85</v>
      </c>
      <c r="D36" s="101" t="s">
        <v>63</v>
      </c>
      <c r="E36" s="172">
        <v>6</v>
      </c>
      <c r="F36" s="178">
        <v>4.5999999999999996</v>
      </c>
      <c r="G36" s="106">
        <f t="shared" si="2"/>
        <v>2705.8823529411761</v>
      </c>
      <c r="H36" s="177">
        <v>1.7</v>
      </c>
      <c r="I36" s="105">
        <v>1000</v>
      </c>
      <c r="J36" s="90"/>
      <c r="K36" s="233"/>
      <c r="L36" s="4"/>
      <c r="M36" s="4"/>
    </row>
    <row r="37" spans="1:46" s="5" customFormat="1" ht="12" customHeight="1" x14ac:dyDescent="0.2">
      <c r="B37" s="255"/>
      <c r="C37" s="24" t="s">
        <v>18</v>
      </c>
      <c r="D37" s="101" t="s">
        <v>63</v>
      </c>
      <c r="E37" s="172">
        <v>6</v>
      </c>
      <c r="F37" s="178">
        <v>4.1500000000000004</v>
      </c>
      <c r="G37" s="106">
        <f t="shared" si="2"/>
        <v>3120.3007518796994</v>
      </c>
      <c r="H37" s="177">
        <v>1.33</v>
      </c>
      <c r="I37" s="105">
        <v>1000</v>
      </c>
      <c r="J37" s="90"/>
      <c r="K37" s="233"/>
      <c r="L37" s="4"/>
      <c r="M37" s="4"/>
    </row>
    <row r="38" spans="1:46" s="5" customFormat="1" ht="12" customHeight="1" x14ac:dyDescent="0.2">
      <c r="B38" s="255"/>
      <c r="C38" s="24" t="s">
        <v>160</v>
      </c>
      <c r="D38" s="101" t="s">
        <v>63</v>
      </c>
      <c r="E38" s="172">
        <v>6</v>
      </c>
      <c r="F38" s="178">
        <v>4.63</v>
      </c>
      <c r="G38" s="106">
        <f t="shared" si="2"/>
        <v>2723.5294117647059</v>
      </c>
      <c r="H38" s="177">
        <v>1.7</v>
      </c>
      <c r="I38" s="105">
        <v>1000</v>
      </c>
      <c r="J38" s="90"/>
      <c r="K38" s="233"/>
      <c r="L38" s="4"/>
      <c r="M38" s="4"/>
    </row>
    <row r="39" spans="1:46" s="5" customFormat="1" ht="12" customHeight="1" x14ac:dyDescent="0.2">
      <c r="B39" s="255"/>
      <c r="C39" s="24" t="s">
        <v>113</v>
      </c>
      <c r="D39" s="101" t="s">
        <v>63</v>
      </c>
      <c r="E39" s="172">
        <v>6</v>
      </c>
      <c r="F39" s="178">
        <v>6.3</v>
      </c>
      <c r="G39" s="106">
        <f>F39/H39*I39</f>
        <v>2603.3057851239669</v>
      </c>
      <c r="H39" s="177">
        <v>2.42</v>
      </c>
      <c r="I39" s="105">
        <v>1000</v>
      </c>
      <c r="J39" s="90"/>
      <c r="K39" s="233"/>
      <c r="L39" s="67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</row>
    <row r="40" spans="1:46" s="104" customFormat="1" ht="12" customHeight="1" x14ac:dyDescent="0.2">
      <c r="B40" s="255"/>
      <c r="C40" s="24" t="s">
        <v>134</v>
      </c>
      <c r="D40" s="101" t="s">
        <v>63</v>
      </c>
      <c r="E40" s="172">
        <v>6</v>
      </c>
      <c r="F40" s="178">
        <v>4.5</v>
      </c>
      <c r="G40" s="106">
        <f>F40/H40*1000</f>
        <v>3146.8531468531469</v>
      </c>
      <c r="H40" s="177">
        <v>1.43</v>
      </c>
      <c r="I40" s="105">
        <v>1000</v>
      </c>
      <c r="J40" s="90"/>
      <c r="K40" s="233"/>
      <c r="L40" s="103"/>
      <c r="M40" s="103"/>
    </row>
    <row r="41" spans="1:46" s="66" customFormat="1" ht="12" customHeight="1" x14ac:dyDescent="0.2">
      <c r="A41" s="104"/>
      <c r="B41" s="255"/>
      <c r="C41" s="24" t="s">
        <v>161</v>
      </c>
      <c r="D41" s="101" t="s">
        <v>63</v>
      </c>
      <c r="E41" s="172">
        <v>6</v>
      </c>
      <c r="F41" s="178">
        <v>5.05</v>
      </c>
      <c r="G41" s="106">
        <f>F41/H41*1000</f>
        <v>2715.0537634408602</v>
      </c>
      <c r="H41" s="177">
        <v>1.86</v>
      </c>
      <c r="I41" s="105">
        <v>1000</v>
      </c>
      <c r="J41" s="90"/>
      <c r="K41" s="233"/>
      <c r="L41" s="103"/>
      <c r="M41" s="103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</row>
    <row r="42" spans="1:46" s="5" customFormat="1" ht="12" customHeight="1" x14ac:dyDescent="0.2">
      <c r="B42" s="255"/>
      <c r="C42" s="24" t="s">
        <v>19</v>
      </c>
      <c r="D42" s="101" t="s">
        <v>63</v>
      </c>
      <c r="E42" s="172">
        <v>6</v>
      </c>
      <c r="F42" s="178">
        <v>5.65</v>
      </c>
      <c r="G42" s="106">
        <f t="shared" ref="G42:G59" si="3">F42/H42*I42</f>
        <v>3174.1573033707868</v>
      </c>
      <c r="H42" s="177">
        <v>1.78</v>
      </c>
      <c r="I42" s="105">
        <v>1000</v>
      </c>
      <c r="J42" s="90"/>
      <c r="K42" s="233"/>
      <c r="L42" s="67"/>
      <c r="M42" s="67"/>
      <c r="N42" s="68"/>
      <c r="O42" s="85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</row>
    <row r="43" spans="1:46" s="5" customFormat="1" ht="12" customHeight="1" x14ac:dyDescent="0.2">
      <c r="B43" s="255"/>
      <c r="C43" s="24" t="s">
        <v>20</v>
      </c>
      <c r="D43" s="101" t="s">
        <v>63</v>
      </c>
      <c r="E43" s="172">
        <v>6</v>
      </c>
      <c r="F43" s="178">
        <v>6.35</v>
      </c>
      <c r="G43" s="106">
        <f t="shared" si="3"/>
        <v>2725.321888412017</v>
      </c>
      <c r="H43" s="177">
        <v>2.33</v>
      </c>
      <c r="I43" s="105">
        <v>1000</v>
      </c>
      <c r="J43" s="90"/>
      <c r="K43" s="233"/>
      <c r="L43" s="67"/>
      <c r="M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</row>
    <row r="44" spans="1:46" s="5" customFormat="1" ht="12" customHeight="1" x14ac:dyDescent="0.2">
      <c r="B44" s="255"/>
      <c r="C44" s="24" t="s">
        <v>93</v>
      </c>
      <c r="D44" s="101" t="s">
        <v>63</v>
      </c>
      <c r="E44" s="172">
        <v>6</v>
      </c>
      <c r="F44" s="178">
        <v>8.65</v>
      </c>
      <c r="G44" s="106">
        <f t="shared" si="3"/>
        <v>2574.4047619047624</v>
      </c>
      <c r="H44" s="177">
        <v>3.36</v>
      </c>
      <c r="I44" s="105">
        <v>1000</v>
      </c>
      <c r="J44" s="90"/>
      <c r="K44" s="233"/>
      <c r="L44" s="67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</row>
    <row r="45" spans="1:46" s="5" customFormat="1" ht="12" customHeight="1" x14ac:dyDescent="0.2">
      <c r="B45" s="255"/>
      <c r="C45" s="24" t="s">
        <v>162</v>
      </c>
      <c r="D45" s="101" t="s">
        <v>63</v>
      </c>
      <c r="E45" s="172">
        <v>6</v>
      </c>
      <c r="F45" s="178">
        <v>11.7</v>
      </c>
      <c r="G45" s="106">
        <f t="shared" si="3"/>
        <v>2695.8525345622115</v>
      </c>
      <c r="H45" s="177">
        <v>4.34</v>
      </c>
      <c r="I45" s="105">
        <v>1000</v>
      </c>
      <c r="J45" s="90"/>
      <c r="K45" s="233"/>
      <c r="L45" s="67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</row>
    <row r="46" spans="1:46" s="165" customFormat="1" ht="12" customHeight="1" x14ac:dyDescent="0.2">
      <c r="B46" s="255"/>
      <c r="C46" s="24" t="s">
        <v>189</v>
      </c>
      <c r="D46" s="101" t="s">
        <v>63</v>
      </c>
      <c r="E46" s="172">
        <v>6</v>
      </c>
      <c r="F46" s="178">
        <v>5.29</v>
      </c>
      <c r="G46" s="106">
        <f t="shared" si="3"/>
        <v>3167.6646706586826</v>
      </c>
      <c r="H46" s="177">
        <v>1.67</v>
      </c>
      <c r="I46" s="105">
        <v>1000</v>
      </c>
      <c r="J46" s="90"/>
      <c r="K46" s="233"/>
      <c r="L46" s="169"/>
      <c r="M46" s="169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</row>
    <row r="47" spans="1:46" s="5" customFormat="1" ht="12" customHeight="1" x14ac:dyDescent="0.2">
      <c r="B47" s="255"/>
      <c r="C47" s="24" t="s">
        <v>21</v>
      </c>
      <c r="D47" s="101" t="s">
        <v>63</v>
      </c>
      <c r="E47" s="172">
        <v>6</v>
      </c>
      <c r="F47" s="178">
        <v>5.9</v>
      </c>
      <c r="G47" s="106">
        <f t="shared" si="3"/>
        <v>2718.8940092165903</v>
      </c>
      <c r="H47" s="177">
        <v>2.17</v>
      </c>
      <c r="I47" s="105">
        <v>1000</v>
      </c>
      <c r="J47" s="90"/>
      <c r="K47" s="233"/>
      <c r="L47" s="67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</row>
    <row r="48" spans="1:46" s="5" customFormat="1" ht="12" customHeight="1" x14ac:dyDescent="0.2">
      <c r="B48" s="255"/>
      <c r="C48" s="24" t="s">
        <v>22</v>
      </c>
      <c r="D48" s="101" t="s">
        <v>63</v>
      </c>
      <c r="E48" s="172">
        <v>6</v>
      </c>
      <c r="F48" s="178">
        <v>8.0500000000000007</v>
      </c>
      <c r="G48" s="106">
        <f t="shared" si="3"/>
        <v>2719.5945945945946</v>
      </c>
      <c r="H48" s="177">
        <v>2.96</v>
      </c>
      <c r="I48" s="105">
        <v>1000</v>
      </c>
      <c r="J48" s="90"/>
      <c r="K48" s="233"/>
      <c r="L48" s="67"/>
      <c r="M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</row>
    <row r="49" spans="2:46" s="5" customFormat="1" ht="12" customHeight="1" x14ac:dyDescent="0.2">
      <c r="B49" s="255"/>
      <c r="C49" s="24" t="s">
        <v>94</v>
      </c>
      <c r="D49" s="101" t="s">
        <v>63</v>
      </c>
      <c r="E49" s="172">
        <v>6</v>
      </c>
      <c r="F49" s="178">
        <v>11.25</v>
      </c>
      <c r="G49" s="106">
        <f t="shared" si="3"/>
        <v>2610.2088167053366</v>
      </c>
      <c r="H49" s="177">
        <v>4.3099999999999996</v>
      </c>
      <c r="I49" s="105">
        <v>1000</v>
      </c>
      <c r="J49" s="90"/>
      <c r="K49" s="233"/>
      <c r="L49" s="67"/>
      <c r="M49" s="6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2:46" s="5" customFormat="1" ht="12" customHeight="1" x14ac:dyDescent="0.2">
      <c r="B50" s="255"/>
      <c r="C50" s="24" t="s">
        <v>95</v>
      </c>
      <c r="D50" s="101" t="s">
        <v>63</v>
      </c>
      <c r="E50" s="172">
        <v>6</v>
      </c>
      <c r="F50" s="178">
        <v>7.2</v>
      </c>
      <c r="G50" s="106">
        <f t="shared" si="3"/>
        <v>2683.5631755497579</v>
      </c>
      <c r="H50" s="177">
        <v>2.6829999999999998</v>
      </c>
      <c r="I50" s="105">
        <v>1000</v>
      </c>
      <c r="J50" s="90"/>
      <c r="K50" s="233"/>
      <c r="L50" s="67"/>
      <c r="M50" s="67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</row>
    <row r="51" spans="2:46" s="5" customFormat="1" ht="12" customHeight="1" x14ac:dyDescent="0.2">
      <c r="B51" s="255"/>
      <c r="C51" s="24" t="s">
        <v>124</v>
      </c>
      <c r="D51" s="101" t="s">
        <v>63</v>
      </c>
      <c r="E51" s="172">
        <v>6</v>
      </c>
      <c r="F51" s="178">
        <v>7.15</v>
      </c>
      <c r="G51" s="106">
        <f t="shared" si="3"/>
        <v>3163.7168141592924</v>
      </c>
      <c r="H51" s="177">
        <v>2.2599999999999998</v>
      </c>
      <c r="I51" s="105">
        <v>1000</v>
      </c>
      <c r="J51" s="90"/>
      <c r="K51" s="233"/>
      <c r="L51" s="67"/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</row>
    <row r="52" spans="2:46" s="5" customFormat="1" ht="12" customHeight="1" x14ac:dyDescent="0.2">
      <c r="B52" s="255"/>
      <c r="C52" s="24" t="s">
        <v>163</v>
      </c>
      <c r="D52" s="101" t="s">
        <v>63</v>
      </c>
      <c r="E52" s="172">
        <v>6</v>
      </c>
      <c r="F52" s="178">
        <v>6.6</v>
      </c>
      <c r="G52" s="106">
        <f t="shared" si="3"/>
        <v>2444.4444444444443</v>
      </c>
      <c r="H52" s="177">
        <v>2.7</v>
      </c>
      <c r="I52" s="105">
        <v>1000</v>
      </c>
      <c r="J52" s="90"/>
      <c r="K52" s="233"/>
      <c r="L52" s="67"/>
      <c r="M52" s="67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</row>
    <row r="53" spans="2:46" s="5" customFormat="1" ht="12" customHeight="1" x14ac:dyDescent="0.2">
      <c r="B53" s="255"/>
      <c r="C53" s="24" t="s">
        <v>164</v>
      </c>
      <c r="D53" s="101" t="s">
        <v>63</v>
      </c>
      <c r="E53" s="172">
        <v>6</v>
      </c>
      <c r="F53" s="178">
        <v>8.0500000000000007</v>
      </c>
      <c r="G53" s="106">
        <f t="shared" si="3"/>
        <v>2719.5945945945946</v>
      </c>
      <c r="H53" s="177">
        <v>2.96</v>
      </c>
      <c r="I53" s="105">
        <v>1000</v>
      </c>
      <c r="J53" s="90"/>
      <c r="K53" s="233"/>
      <c r="L53" s="67"/>
      <c r="M53" s="67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</row>
    <row r="54" spans="2:46" s="5" customFormat="1" ht="12" customHeight="1" x14ac:dyDescent="0.2">
      <c r="B54" s="255"/>
      <c r="C54" s="24" t="s">
        <v>89</v>
      </c>
      <c r="D54" s="101" t="s">
        <v>63</v>
      </c>
      <c r="E54" s="172">
        <v>6</v>
      </c>
      <c r="F54" s="178">
        <v>11.1</v>
      </c>
      <c r="G54" s="106">
        <f t="shared" si="3"/>
        <v>2581.3953488372094</v>
      </c>
      <c r="H54" s="177">
        <v>4.3</v>
      </c>
      <c r="I54" s="105">
        <v>1000</v>
      </c>
      <c r="J54" s="90"/>
      <c r="K54" s="233"/>
      <c r="L54" s="67"/>
      <c r="M54" s="67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</row>
    <row r="55" spans="2:46" s="165" customFormat="1" ht="12" customHeight="1" x14ac:dyDescent="0.2">
      <c r="B55" s="255"/>
      <c r="C55" s="24" t="s">
        <v>193</v>
      </c>
      <c r="D55" s="101" t="s">
        <v>63</v>
      </c>
      <c r="E55" s="172">
        <v>6</v>
      </c>
      <c r="F55" s="178">
        <v>15</v>
      </c>
      <c r="G55" s="106">
        <f t="shared" si="3"/>
        <v>2697.8417266187053</v>
      </c>
      <c r="H55" s="177">
        <v>5.56</v>
      </c>
      <c r="I55" s="105">
        <v>1000</v>
      </c>
      <c r="J55" s="90"/>
      <c r="K55" s="233"/>
      <c r="L55" s="169"/>
      <c r="M55" s="169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</row>
    <row r="56" spans="2:46" s="5" customFormat="1" ht="12" customHeight="1" x14ac:dyDescent="0.2">
      <c r="B56" s="255"/>
      <c r="C56" s="24" t="s">
        <v>23</v>
      </c>
      <c r="D56" s="101" t="s">
        <v>63</v>
      </c>
      <c r="E56" s="172">
        <v>6</v>
      </c>
      <c r="F56" s="178">
        <v>9.75</v>
      </c>
      <c r="G56" s="106">
        <f t="shared" si="3"/>
        <v>2715.8774373259057</v>
      </c>
      <c r="H56" s="177">
        <v>3.59</v>
      </c>
      <c r="I56" s="105">
        <v>1000</v>
      </c>
      <c r="J56" s="90"/>
      <c r="K56" s="233"/>
      <c r="L56" s="67"/>
      <c r="M56" s="67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2:46" s="5" customFormat="1" ht="12" customHeight="1" x14ac:dyDescent="0.2">
      <c r="B57" s="255"/>
      <c r="C57" s="24" t="s">
        <v>90</v>
      </c>
      <c r="D57" s="101" t="s">
        <v>63</v>
      </c>
      <c r="E57" s="172">
        <v>6</v>
      </c>
      <c r="F57" s="178">
        <v>13.5</v>
      </c>
      <c r="G57" s="106">
        <f t="shared" si="3"/>
        <v>2571.4285714285716</v>
      </c>
      <c r="H57" s="177">
        <v>5.25</v>
      </c>
      <c r="I57" s="105">
        <v>1000</v>
      </c>
      <c r="J57" s="90"/>
      <c r="K57" s="233"/>
      <c r="L57" s="67"/>
      <c r="M57" s="67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2:46" s="165" customFormat="1" ht="12" customHeight="1" x14ac:dyDescent="0.2">
      <c r="B58" s="255"/>
      <c r="C58" s="24" t="s">
        <v>194</v>
      </c>
      <c r="D58" s="101" t="s">
        <v>63</v>
      </c>
      <c r="E58" s="172">
        <v>6</v>
      </c>
      <c r="F58" s="178">
        <v>18.149999999999999</v>
      </c>
      <c r="G58" s="106">
        <f t="shared" si="3"/>
        <v>2661.2903225806449</v>
      </c>
      <c r="H58" s="177">
        <v>6.82</v>
      </c>
      <c r="I58" s="105">
        <v>1000</v>
      </c>
      <c r="J58" s="90"/>
      <c r="K58" s="233"/>
      <c r="L58" s="169"/>
      <c r="M58" s="169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</row>
    <row r="59" spans="2:46" s="5" customFormat="1" ht="12" customHeight="1" x14ac:dyDescent="0.2">
      <c r="B59" s="255"/>
      <c r="C59" s="24" t="s">
        <v>165</v>
      </c>
      <c r="D59" s="101" t="s">
        <v>63</v>
      </c>
      <c r="E59" s="172">
        <v>6</v>
      </c>
      <c r="F59" s="178">
        <v>9.85</v>
      </c>
      <c r="G59" s="106">
        <f t="shared" si="3"/>
        <v>2743.7325905292478</v>
      </c>
      <c r="H59" s="177">
        <v>3.59</v>
      </c>
      <c r="I59" s="105">
        <v>1000</v>
      </c>
      <c r="J59" s="90"/>
      <c r="K59" s="233"/>
      <c r="L59" s="67"/>
      <c r="M59" s="67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</row>
    <row r="60" spans="2:46" s="5" customFormat="1" ht="12" customHeight="1" x14ac:dyDescent="0.2">
      <c r="B60" s="255"/>
      <c r="C60" s="24" t="s">
        <v>86</v>
      </c>
      <c r="D60" s="101" t="s">
        <v>63</v>
      </c>
      <c r="E60" s="172">
        <v>6</v>
      </c>
      <c r="F60" s="178">
        <v>13.75</v>
      </c>
      <c r="G60" s="106">
        <f>F60/H60*I60</f>
        <v>2619.0476190476193</v>
      </c>
      <c r="H60" s="177">
        <v>5.25</v>
      </c>
      <c r="I60" s="105">
        <v>1000</v>
      </c>
      <c r="J60" s="90"/>
      <c r="K60" s="233"/>
      <c r="L60" s="67"/>
      <c r="M60" s="67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</row>
    <row r="61" spans="2:46" s="5" customFormat="1" ht="12" customHeight="1" x14ac:dyDescent="0.2">
      <c r="B61" s="255"/>
      <c r="C61" s="24" t="s">
        <v>166</v>
      </c>
      <c r="D61" s="101" t="s">
        <v>63</v>
      </c>
      <c r="E61" s="172">
        <v>6</v>
      </c>
      <c r="F61" s="178">
        <v>16.2</v>
      </c>
      <c r="G61" s="106">
        <f>F61/H61*I59</f>
        <v>2642.7406199021207</v>
      </c>
      <c r="H61" s="177">
        <v>6.13</v>
      </c>
      <c r="I61" s="105">
        <v>1000</v>
      </c>
      <c r="J61" s="90"/>
      <c r="K61" s="233"/>
      <c r="L61" s="67"/>
      <c r="M61" s="67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2:46" s="5" customFormat="1" ht="12" customHeight="1" x14ac:dyDescent="0.2">
      <c r="B62" s="255"/>
      <c r="C62" s="24" t="s">
        <v>167</v>
      </c>
      <c r="D62" s="101" t="s">
        <v>63</v>
      </c>
      <c r="E62" s="172">
        <v>6</v>
      </c>
      <c r="F62" s="178">
        <v>13.15</v>
      </c>
      <c r="G62" s="106">
        <f>F62/H62*I62</f>
        <v>2716.9421487603308</v>
      </c>
      <c r="H62" s="177">
        <v>4.84</v>
      </c>
      <c r="I62" s="105">
        <v>1000</v>
      </c>
      <c r="J62" s="90"/>
      <c r="K62" s="233"/>
      <c r="L62" s="67"/>
      <c r="M62" s="67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2:46" s="165" customFormat="1" ht="12" customHeight="1" x14ac:dyDescent="0.2">
      <c r="B63" s="255"/>
      <c r="C63" s="24" t="s">
        <v>24</v>
      </c>
      <c r="D63" s="101" t="s">
        <v>63</v>
      </c>
      <c r="E63" s="172">
        <v>12</v>
      </c>
      <c r="F63" s="178">
        <v>18.350000000000001</v>
      </c>
      <c r="G63" s="106">
        <f>F63/H63*I63</f>
        <v>2573.6325385694254</v>
      </c>
      <c r="H63" s="177">
        <v>7.13</v>
      </c>
      <c r="I63" s="105">
        <v>1000</v>
      </c>
      <c r="J63" s="90"/>
      <c r="K63" s="233"/>
      <c r="L63" s="169"/>
      <c r="M63" s="169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</row>
    <row r="64" spans="2:46" s="165" customFormat="1" ht="12" customHeight="1" x14ac:dyDescent="0.2">
      <c r="B64" s="255"/>
      <c r="C64" s="24" t="s">
        <v>126</v>
      </c>
      <c r="D64" s="101" t="s">
        <v>63</v>
      </c>
      <c r="E64" s="172">
        <v>12</v>
      </c>
      <c r="F64" s="178">
        <v>24</v>
      </c>
      <c r="G64" s="106">
        <f t="shared" ref="G64" si="4">F64/H64*I64</f>
        <v>2572.3472668810291</v>
      </c>
      <c r="H64" s="177">
        <v>9.33</v>
      </c>
      <c r="I64" s="105">
        <v>1000</v>
      </c>
      <c r="J64" s="90"/>
      <c r="K64" s="233"/>
      <c r="L64" s="169"/>
      <c r="M64" s="169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</row>
    <row r="65" spans="2:46" s="165" customFormat="1" ht="12" customHeight="1" x14ac:dyDescent="0.2">
      <c r="B65" s="255"/>
      <c r="C65" s="95" t="s">
        <v>168</v>
      </c>
      <c r="D65" s="101" t="s">
        <v>63</v>
      </c>
      <c r="E65" s="172">
        <v>12</v>
      </c>
      <c r="F65" s="178">
        <v>19.2</v>
      </c>
      <c r="G65" s="106">
        <f>F65/H65*I60</f>
        <v>2692.8471248246842</v>
      </c>
      <c r="H65" s="177">
        <v>7.13</v>
      </c>
      <c r="I65" s="105">
        <v>1000</v>
      </c>
      <c r="J65" s="90"/>
      <c r="K65" s="233"/>
      <c r="L65" s="169"/>
      <c r="M65" s="169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</row>
    <row r="66" spans="2:46" s="165" customFormat="1" ht="12" customHeight="1" x14ac:dyDescent="0.2">
      <c r="B66" s="255"/>
      <c r="C66" s="95" t="s">
        <v>112</v>
      </c>
      <c r="D66" s="101" t="s">
        <v>63</v>
      </c>
      <c r="E66" s="172">
        <v>12</v>
      </c>
      <c r="F66" s="178">
        <v>23.2</v>
      </c>
      <c r="G66" s="106">
        <f>F66/H66*I64</f>
        <v>2572.0620842572066</v>
      </c>
      <c r="H66" s="177">
        <v>9.02</v>
      </c>
      <c r="I66" s="105">
        <v>1000</v>
      </c>
      <c r="J66" s="90"/>
      <c r="K66" s="233"/>
      <c r="L66" s="169"/>
      <c r="M66" s="169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</row>
    <row r="67" spans="2:46" s="165" customFormat="1" ht="12" customHeight="1" x14ac:dyDescent="0.2">
      <c r="B67" s="255"/>
      <c r="C67" s="191" t="s">
        <v>25</v>
      </c>
      <c r="D67" s="101" t="s">
        <v>63</v>
      </c>
      <c r="E67" s="172">
        <v>12</v>
      </c>
      <c r="F67" s="178">
        <v>30.5</v>
      </c>
      <c r="G67" s="106">
        <f>F67/H67*I66</f>
        <v>2600.1705029838022</v>
      </c>
      <c r="H67" s="177">
        <v>11.73</v>
      </c>
      <c r="I67" s="105">
        <v>1000</v>
      </c>
      <c r="J67" s="90"/>
      <c r="K67" s="233"/>
      <c r="L67" s="169"/>
      <c r="M67" s="169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</row>
    <row r="68" spans="2:46" s="165" customFormat="1" ht="12" customHeight="1" x14ac:dyDescent="0.2">
      <c r="B68" s="255"/>
      <c r="C68" s="191" t="s">
        <v>107</v>
      </c>
      <c r="D68" s="101" t="s">
        <v>63</v>
      </c>
      <c r="E68" s="172">
        <v>12</v>
      </c>
      <c r="F68" s="179">
        <v>38</v>
      </c>
      <c r="G68" s="106">
        <f t="shared" ref="G68" si="5">F68/H68*I68</f>
        <v>2666.6666666666665</v>
      </c>
      <c r="H68" s="143">
        <v>14.25</v>
      </c>
      <c r="I68" s="105">
        <v>1000</v>
      </c>
      <c r="J68" s="90"/>
      <c r="K68" s="233"/>
      <c r="L68" s="169"/>
      <c r="M68" s="169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</row>
    <row r="69" spans="2:46" s="165" customFormat="1" ht="12" customHeight="1" x14ac:dyDescent="0.2">
      <c r="B69" s="255"/>
      <c r="C69" s="191" t="s">
        <v>169</v>
      </c>
      <c r="D69" s="101" t="s">
        <v>63</v>
      </c>
      <c r="E69" s="172">
        <v>12</v>
      </c>
      <c r="F69" s="179">
        <v>56</v>
      </c>
      <c r="G69" s="106">
        <f>F69/H69*I67</f>
        <v>2705.3140096618358</v>
      </c>
      <c r="H69" s="143">
        <v>20.7</v>
      </c>
      <c r="I69" s="105">
        <v>1000</v>
      </c>
      <c r="J69" s="90"/>
      <c r="K69" s="169"/>
      <c r="L69" s="169"/>
      <c r="M69" s="169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</row>
    <row r="70" spans="2:46" s="165" customFormat="1" ht="12" customHeight="1" thickBot="1" x14ac:dyDescent="0.25">
      <c r="B70" s="255"/>
      <c r="C70" s="191" t="s">
        <v>170</v>
      </c>
      <c r="D70" s="101" t="s">
        <v>63</v>
      </c>
      <c r="E70" s="172">
        <v>12</v>
      </c>
      <c r="F70" s="242">
        <v>70</v>
      </c>
      <c r="G70" s="106">
        <f t="shared" ref="G70" si="6">F70/H70*I69</f>
        <v>2937.4737725556024</v>
      </c>
      <c r="H70" s="143">
        <v>23.83</v>
      </c>
      <c r="I70" s="105">
        <v>1000</v>
      </c>
      <c r="J70" s="90"/>
      <c r="K70" s="145"/>
      <c r="L70" s="169"/>
      <c r="M70" s="169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</row>
    <row r="71" spans="2:46" s="5" customFormat="1" ht="12" customHeight="1" thickBot="1" x14ac:dyDescent="0.25">
      <c r="B71" s="255"/>
      <c r="C71" s="25" t="s">
        <v>29</v>
      </c>
      <c r="D71" s="8"/>
      <c r="E71" s="8"/>
      <c r="F71" s="8"/>
      <c r="G71" s="56"/>
      <c r="H71" s="50"/>
      <c r="I71" s="64">
        <v>1000</v>
      </c>
      <c r="J71" s="67"/>
      <c r="K71" s="145"/>
      <c r="L71" s="67"/>
      <c r="M71" s="67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</row>
    <row r="72" spans="2:46" s="5" customFormat="1" ht="12" customHeight="1" x14ac:dyDescent="0.2">
      <c r="B72" s="255"/>
      <c r="C72" s="26" t="s">
        <v>26</v>
      </c>
      <c r="D72" s="27" t="s">
        <v>63</v>
      </c>
      <c r="E72" s="11">
        <v>6</v>
      </c>
      <c r="F72" s="178">
        <v>3.35</v>
      </c>
      <c r="G72" s="57">
        <f>F72/H72*I71</f>
        <v>2617.1875</v>
      </c>
      <c r="H72" s="44">
        <v>1.28</v>
      </c>
      <c r="I72" s="64">
        <v>1000</v>
      </c>
      <c r="J72" s="67"/>
      <c r="K72" s="145"/>
      <c r="L72" s="67"/>
      <c r="M72" s="67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  <row r="73" spans="2:46" s="5" customFormat="1" ht="12" customHeight="1" x14ac:dyDescent="0.2">
      <c r="B73" s="255"/>
      <c r="C73" s="12" t="s">
        <v>27</v>
      </c>
      <c r="D73" s="28" t="s">
        <v>63</v>
      </c>
      <c r="E73" s="13">
        <v>6</v>
      </c>
      <c r="F73" s="178">
        <v>4.28</v>
      </c>
      <c r="G73" s="57">
        <f t="shared" ref="G73:G76" si="7">F73/H73*I72</f>
        <v>2578.3132530120483</v>
      </c>
      <c r="H73" s="45">
        <v>1.66</v>
      </c>
      <c r="I73" s="64">
        <v>1000</v>
      </c>
      <c r="J73" s="67"/>
      <c r="K73" s="145"/>
      <c r="L73" s="67"/>
      <c r="M73" s="67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</row>
    <row r="74" spans="2:46" s="85" customFormat="1" ht="12" customHeight="1" x14ac:dyDescent="0.2">
      <c r="B74" s="255"/>
      <c r="C74" s="12" t="s">
        <v>28</v>
      </c>
      <c r="D74" s="28" t="s">
        <v>63</v>
      </c>
      <c r="E74" s="13">
        <v>6</v>
      </c>
      <c r="F74" s="178">
        <v>6.15</v>
      </c>
      <c r="G74" s="57">
        <f t="shared" si="7"/>
        <v>2573.221757322176</v>
      </c>
      <c r="H74" s="45">
        <v>2.39</v>
      </c>
      <c r="I74" s="89">
        <v>1000</v>
      </c>
      <c r="J74" s="90"/>
      <c r="K74" s="145"/>
      <c r="L74" s="90"/>
      <c r="M74" s="90"/>
    </row>
    <row r="75" spans="2:46" s="5" customFormat="1" ht="12" customHeight="1" x14ac:dyDescent="0.2">
      <c r="B75" s="255"/>
      <c r="C75" s="12" t="s">
        <v>122</v>
      </c>
      <c r="D75" s="86" t="s">
        <v>63</v>
      </c>
      <c r="E75" s="13">
        <v>10.5</v>
      </c>
      <c r="F75" s="178">
        <v>7.95</v>
      </c>
      <c r="G75" s="87">
        <f t="shared" si="7"/>
        <v>2912.0879120879122</v>
      </c>
      <c r="H75" s="88">
        <v>2.73</v>
      </c>
      <c r="I75" s="64">
        <v>1000</v>
      </c>
      <c r="J75" s="67"/>
      <c r="K75" s="145"/>
      <c r="L75" s="67"/>
      <c r="M75" s="67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</row>
    <row r="76" spans="2:46" s="5" customFormat="1" ht="12" customHeight="1" x14ac:dyDescent="0.2">
      <c r="B76" s="255"/>
      <c r="C76" s="173" t="s">
        <v>105</v>
      </c>
      <c r="D76" s="175" t="s">
        <v>63</v>
      </c>
      <c r="E76" s="172">
        <v>10.5</v>
      </c>
      <c r="F76" s="179">
        <v>9.9</v>
      </c>
      <c r="G76" s="176">
        <f t="shared" si="7"/>
        <v>2972.9729729729729</v>
      </c>
      <c r="H76" s="177">
        <v>3.33</v>
      </c>
      <c r="I76" s="64">
        <v>1000</v>
      </c>
      <c r="J76" s="67"/>
      <c r="K76" s="145"/>
      <c r="L76" s="67"/>
      <c r="M76" s="67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</row>
    <row r="77" spans="2:46" s="5" customFormat="1" ht="12" customHeight="1" thickBot="1" x14ac:dyDescent="0.25">
      <c r="B77" s="255"/>
      <c r="C77" s="173" t="s">
        <v>106</v>
      </c>
      <c r="D77" s="175" t="s">
        <v>63</v>
      </c>
      <c r="E77" s="172">
        <v>10.5</v>
      </c>
      <c r="F77" s="178">
        <v>11.7</v>
      </c>
      <c r="G77" s="176">
        <f>F77/H77*I76</f>
        <v>2772.5118483412321</v>
      </c>
      <c r="H77" s="177">
        <v>4.22</v>
      </c>
      <c r="I77" s="64">
        <v>1000</v>
      </c>
      <c r="J77" s="67"/>
      <c r="K77" s="145"/>
      <c r="L77" s="67"/>
      <c r="M77" s="67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</row>
    <row r="78" spans="2:46" s="5" customFormat="1" ht="12" customHeight="1" thickBot="1" x14ac:dyDescent="0.25">
      <c r="B78" s="255"/>
      <c r="C78" s="17" t="s">
        <v>30</v>
      </c>
      <c r="D78" s="8"/>
      <c r="E78" s="8"/>
      <c r="F78" s="8"/>
      <c r="G78" s="74"/>
      <c r="H78" s="50"/>
      <c r="I78" s="64">
        <v>1000</v>
      </c>
      <c r="J78" s="67"/>
      <c r="K78" s="145"/>
      <c r="L78" s="67"/>
      <c r="M78" s="67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</row>
    <row r="79" spans="2:46" s="5" customFormat="1" ht="12" customHeight="1" x14ac:dyDescent="0.2">
      <c r="B79" s="255"/>
      <c r="C79" s="31" t="s">
        <v>31</v>
      </c>
      <c r="D79" s="10" t="s">
        <v>63</v>
      </c>
      <c r="E79" s="23">
        <v>6</v>
      </c>
      <c r="F79" s="178">
        <v>11.7</v>
      </c>
      <c r="G79" s="61">
        <f t="shared" ref="G79:G84" si="8">F79/H79*I78</f>
        <v>2925</v>
      </c>
      <c r="H79" s="44">
        <v>4</v>
      </c>
      <c r="I79" s="64">
        <v>1000</v>
      </c>
      <c r="J79" s="67"/>
      <c r="K79" s="145"/>
      <c r="L79" s="67"/>
      <c r="M79" s="67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</row>
    <row r="80" spans="2:46" s="5" customFormat="1" ht="12" customHeight="1" x14ac:dyDescent="0.2">
      <c r="B80" s="255"/>
      <c r="C80" s="12" t="s">
        <v>96</v>
      </c>
      <c r="D80" s="42" t="s">
        <v>63</v>
      </c>
      <c r="E80" s="13">
        <v>6</v>
      </c>
      <c r="F80" s="179">
        <v>11.9</v>
      </c>
      <c r="G80" s="59">
        <f t="shared" si="8"/>
        <v>2575.7575757575755</v>
      </c>
      <c r="H80" s="45">
        <v>4.62</v>
      </c>
      <c r="I80" s="64">
        <v>1000</v>
      </c>
      <c r="J80" s="67"/>
      <c r="K80" s="145"/>
      <c r="L80" s="67"/>
      <c r="M80" s="67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</row>
    <row r="81" spans="2:46" s="5" customFormat="1" ht="12" customHeight="1" x14ac:dyDescent="0.2">
      <c r="B81" s="255"/>
      <c r="C81" s="12" t="s">
        <v>32</v>
      </c>
      <c r="D81" s="42" t="s">
        <v>63</v>
      </c>
      <c r="E81" s="13">
        <v>12</v>
      </c>
      <c r="F81" s="179">
        <v>15.1</v>
      </c>
      <c r="G81" s="59">
        <f t="shared" si="8"/>
        <v>2796.2962962962956</v>
      </c>
      <c r="H81" s="45">
        <v>5.4</v>
      </c>
      <c r="I81" s="64">
        <v>1000</v>
      </c>
      <c r="J81" s="67"/>
      <c r="K81" s="145"/>
      <c r="L81" s="67"/>
      <c r="M81" s="67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</row>
    <row r="82" spans="2:46" s="5" customFormat="1" ht="12" customHeight="1" x14ac:dyDescent="0.2">
      <c r="B82" s="255"/>
      <c r="C82" s="12" t="s">
        <v>97</v>
      </c>
      <c r="D82" s="42" t="s">
        <v>63</v>
      </c>
      <c r="E82" s="13">
        <v>12</v>
      </c>
      <c r="F82" s="179">
        <v>16.100000000000001</v>
      </c>
      <c r="G82" s="59">
        <f t="shared" si="8"/>
        <v>2571.8849840255593</v>
      </c>
      <c r="H82" s="45">
        <v>6.26</v>
      </c>
      <c r="I82" s="64">
        <v>1000</v>
      </c>
      <c r="J82" s="67"/>
      <c r="K82" s="145"/>
      <c r="L82" s="67"/>
      <c r="M82" s="67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</row>
    <row r="83" spans="2:46" s="5" customFormat="1" ht="12" customHeight="1" x14ac:dyDescent="0.2">
      <c r="B83" s="255"/>
      <c r="C83" s="12" t="s">
        <v>33</v>
      </c>
      <c r="D83" s="42" t="s">
        <v>63</v>
      </c>
      <c r="E83" s="13">
        <v>12</v>
      </c>
      <c r="F83" s="179">
        <v>18.100000000000001</v>
      </c>
      <c r="G83" s="59">
        <f t="shared" si="8"/>
        <v>2845.9119496855346</v>
      </c>
      <c r="H83" s="45">
        <v>6.36</v>
      </c>
      <c r="I83" s="64">
        <v>1000</v>
      </c>
      <c r="J83" s="67"/>
      <c r="K83" s="145"/>
      <c r="L83" s="67"/>
      <c r="M83" s="67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</row>
    <row r="84" spans="2:46" s="5" customFormat="1" ht="12" customHeight="1" thickBot="1" x14ac:dyDescent="0.25">
      <c r="B84" s="255"/>
      <c r="C84" s="12" t="s">
        <v>98</v>
      </c>
      <c r="D84" s="42" t="s">
        <v>63</v>
      </c>
      <c r="E84" s="13">
        <v>12</v>
      </c>
      <c r="F84" s="237">
        <v>19</v>
      </c>
      <c r="G84" s="59">
        <f t="shared" si="8"/>
        <v>2574.5257452574524</v>
      </c>
      <c r="H84" s="45">
        <v>7.38</v>
      </c>
      <c r="I84" s="64">
        <v>1000</v>
      </c>
      <c r="J84" s="67"/>
      <c r="K84" s="145"/>
      <c r="L84" s="67"/>
      <c r="M84" s="67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</row>
    <row r="85" spans="2:46" s="100" customFormat="1" ht="12" customHeight="1" thickBot="1" x14ac:dyDescent="0.25">
      <c r="B85" s="261" t="s">
        <v>76</v>
      </c>
      <c r="C85" s="17" t="s">
        <v>136</v>
      </c>
      <c r="D85" s="8"/>
      <c r="E85" s="8"/>
      <c r="F85" s="8"/>
      <c r="G85" s="56"/>
      <c r="H85" s="50"/>
      <c r="I85" s="102">
        <v>1000</v>
      </c>
      <c r="J85" s="103"/>
      <c r="K85" s="145"/>
      <c r="L85" s="103"/>
      <c r="M85" s="103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</row>
    <row r="86" spans="2:46" s="165" customFormat="1" ht="12" customHeight="1" x14ac:dyDescent="0.2">
      <c r="B86" s="262"/>
      <c r="C86" s="180" t="s">
        <v>151</v>
      </c>
      <c r="D86" s="96" t="s">
        <v>152</v>
      </c>
      <c r="E86" s="181"/>
      <c r="F86" s="138">
        <v>24.6</v>
      </c>
      <c r="G86" s="167"/>
      <c r="H86" s="166"/>
      <c r="I86" s="168">
        <v>1000</v>
      </c>
      <c r="J86" s="169"/>
      <c r="K86" s="169"/>
      <c r="L86" s="169"/>
      <c r="M86" s="169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</row>
    <row r="87" spans="2:46" s="100" customFormat="1" ht="12" customHeight="1" x14ac:dyDescent="0.2">
      <c r="B87" s="262"/>
      <c r="C87" s="182" t="s">
        <v>153</v>
      </c>
      <c r="D87" s="96" t="s">
        <v>152</v>
      </c>
      <c r="E87" s="172"/>
      <c r="F87" s="138">
        <v>30.7</v>
      </c>
      <c r="G87" s="167"/>
      <c r="H87" s="166"/>
      <c r="I87" s="168">
        <v>1000</v>
      </c>
      <c r="J87" s="169"/>
      <c r="K87" s="169"/>
      <c r="L87" s="103"/>
      <c r="M87" s="103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</row>
    <row r="88" spans="2:46" s="100" customFormat="1" ht="12" customHeight="1" x14ac:dyDescent="0.2">
      <c r="B88" s="262"/>
      <c r="C88" s="183" t="s">
        <v>154</v>
      </c>
      <c r="D88" s="96" t="s">
        <v>152</v>
      </c>
      <c r="E88" s="172"/>
      <c r="F88" s="184">
        <v>34.799999999999997</v>
      </c>
      <c r="G88" s="167"/>
      <c r="H88" s="166"/>
      <c r="I88" s="168">
        <v>1000</v>
      </c>
      <c r="J88" s="169"/>
      <c r="K88" s="169"/>
      <c r="L88" s="103"/>
      <c r="M88" s="103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</row>
    <row r="89" spans="2:46" s="100" customFormat="1" ht="12" customHeight="1" x14ac:dyDescent="0.2">
      <c r="B89" s="262"/>
      <c r="C89" s="182" t="s">
        <v>155</v>
      </c>
      <c r="D89" s="96" t="s">
        <v>152</v>
      </c>
      <c r="E89" s="171"/>
      <c r="F89" s="138">
        <v>40.9</v>
      </c>
      <c r="G89" s="167"/>
      <c r="H89" s="166"/>
      <c r="I89" s="168">
        <v>1000</v>
      </c>
      <c r="J89" s="169"/>
      <c r="K89" s="169"/>
      <c r="L89" s="103"/>
      <c r="M89" s="103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</row>
    <row r="90" spans="2:46" s="165" customFormat="1" ht="12" customHeight="1" x14ac:dyDescent="0.2">
      <c r="B90" s="262"/>
      <c r="C90" s="183" t="s">
        <v>150</v>
      </c>
      <c r="D90" s="96" t="s">
        <v>152</v>
      </c>
      <c r="E90" s="172"/>
      <c r="F90" s="138">
        <v>25.8</v>
      </c>
      <c r="G90" s="167"/>
      <c r="H90" s="166"/>
      <c r="I90" s="168">
        <v>1000</v>
      </c>
      <c r="J90" s="169"/>
      <c r="K90" s="169"/>
      <c r="L90" s="169"/>
      <c r="M90" s="169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</row>
    <row r="91" spans="2:46" s="165" customFormat="1" ht="12" customHeight="1" x14ac:dyDescent="0.2">
      <c r="B91" s="262"/>
      <c r="C91" s="182" t="s">
        <v>137</v>
      </c>
      <c r="D91" s="96" t="s">
        <v>152</v>
      </c>
      <c r="E91" s="171"/>
      <c r="F91" s="138">
        <v>32.299999999999997</v>
      </c>
      <c r="G91" s="167"/>
      <c r="H91" s="166"/>
      <c r="I91" s="168">
        <v>1000</v>
      </c>
      <c r="J91" s="169"/>
      <c r="K91" s="169"/>
      <c r="L91" s="169"/>
      <c r="M91" s="169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</row>
    <row r="92" spans="2:46" s="165" customFormat="1" ht="12" customHeight="1" x14ac:dyDescent="0.2">
      <c r="B92" s="262"/>
      <c r="C92" s="182" t="s">
        <v>139</v>
      </c>
      <c r="D92" s="96" t="s">
        <v>152</v>
      </c>
      <c r="E92" s="172"/>
      <c r="F92" s="138">
        <v>36.6</v>
      </c>
      <c r="G92" s="167"/>
      <c r="H92" s="166"/>
      <c r="I92" s="168">
        <v>1000</v>
      </c>
      <c r="J92" s="169"/>
      <c r="K92" s="169"/>
      <c r="L92" s="169"/>
      <c r="M92" s="169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</row>
    <row r="93" spans="2:46" s="165" customFormat="1" ht="12" customHeight="1" x14ac:dyDescent="0.2">
      <c r="B93" s="262"/>
      <c r="C93" s="185" t="s">
        <v>138</v>
      </c>
      <c r="D93" s="96" t="s">
        <v>152</v>
      </c>
      <c r="E93" s="172"/>
      <c r="F93" s="184">
        <v>43</v>
      </c>
      <c r="G93" s="167"/>
      <c r="H93" s="166"/>
      <c r="I93" s="168">
        <v>1000</v>
      </c>
      <c r="J93" s="169"/>
      <c r="K93" s="169"/>
      <c r="L93" s="169"/>
      <c r="M93" s="169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</row>
    <row r="94" spans="2:46" s="165" customFormat="1" ht="12" customHeight="1" x14ac:dyDescent="0.2">
      <c r="B94" s="262"/>
      <c r="C94" s="183" t="s">
        <v>156</v>
      </c>
      <c r="D94" s="96" t="s">
        <v>152</v>
      </c>
      <c r="E94" s="172"/>
      <c r="F94" s="138">
        <v>26.4</v>
      </c>
      <c r="G94" s="167"/>
      <c r="H94" s="166"/>
      <c r="I94" s="168">
        <v>1000</v>
      </c>
      <c r="J94" s="169"/>
      <c r="K94" s="169"/>
      <c r="L94" s="169"/>
      <c r="M94" s="169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</row>
    <row r="95" spans="2:46" s="165" customFormat="1" ht="12" customHeight="1" x14ac:dyDescent="0.2">
      <c r="B95" s="262"/>
      <c r="C95" s="182" t="s">
        <v>157</v>
      </c>
      <c r="D95" s="96" t="s">
        <v>152</v>
      </c>
      <c r="E95" s="171"/>
      <c r="F95" s="138">
        <v>29.9</v>
      </c>
      <c r="G95" s="167"/>
      <c r="H95" s="166"/>
      <c r="I95" s="168">
        <v>1000</v>
      </c>
      <c r="J95" s="169"/>
      <c r="K95" s="169"/>
      <c r="L95" s="169"/>
      <c r="M95" s="169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</row>
    <row r="96" spans="2:46" s="165" customFormat="1" ht="12" customHeight="1" thickBot="1" x14ac:dyDescent="0.25">
      <c r="B96" s="262"/>
      <c r="C96" s="182" t="s">
        <v>158</v>
      </c>
      <c r="D96" s="96" t="s">
        <v>152</v>
      </c>
      <c r="E96" s="172"/>
      <c r="F96" s="138">
        <v>35.200000000000003</v>
      </c>
      <c r="G96" s="167"/>
      <c r="H96" s="166"/>
      <c r="I96" s="168">
        <v>1000</v>
      </c>
      <c r="J96" s="169"/>
      <c r="K96" s="169"/>
      <c r="L96" s="169"/>
      <c r="M96" s="169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</row>
    <row r="97" spans="2:46" s="5" customFormat="1" ht="12" customHeight="1" thickBot="1" x14ac:dyDescent="0.25">
      <c r="B97" s="262"/>
      <c r="C97" s="17" t="s">
        <v>48</v>
      </c>
      <c r="D97" s="8"/>
      <c r="E97" s="8"/>
      <c r="F97" s="8"/>
      <c r="G97" s="56"/>
      <c r="H97" s="50"/>
      <c r="I97" s="64">
        <v>1000</v>
      </c>
      <c r="J97" s="67"/>
      <c r="K97" s="145"/>
      <c r="L97" s="67"/>
      <c r="M97" s="67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</row>
    <row r="98" spans="2:46" s="5" customFormat="1" ht="12" customHeight="1" x14ac:dyDescent="0.2">
      <c r="B98" s="262"/>
      <c r="C98" s="31" t="s">
        <v>35</v>
      </c>
      <c r="D98" s="33" t="s">
        <v>64</v>
      </c>
      <c r="E98" s="33">
        <v>2.5</v>
      </c>
      <c r="F98" s="237">
        <v>120</v>
      </c>
      <c r="G98" s="57">
        <f t="shared" ref="G98:G105" si="9">F98/H98*I97</f>
        <v>3200</v>
      </c>
      <c r="H98" s="44">
        <v>37.5</v>
      </c>
      <c r="I98" s="64">
        <v>1000</v>
      </c>
      <c r="J98" s="67"/>
      <c r="K98" s="145"/>
      <c r="L98" s="67"/>
      <c r="M98" s="67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</row>
    <row r="99" spans="2:46" s="5" customFormat="1" ht="12" customHeight="1" x14ac:dyDescent="0.2">
      <c r="B99" s="262"/>
      <c r="C99" s="12" t="s">
        <v>36</v>
      </c>
      <c r="D99" s="34" t="s">
        <v>64</v>
      </c>
      <c r="E99" s="34">
        <v>2.5</v>
      </c>
      <c r="F99" s="179">
        <v>133</v>
      </c>
      <c r="G99" s="59">
        <f t="shared" si="9"/>
        <v>2660</v>
      </c>
      <c r="H99" s="45">
        <v>50</v>
      </c>
      <c r="I99" s="64">
        <v>1000</v>
      </c>
      <c r="J99" s="67"/>
      <c r="K99" s="145"/>
      <c r="L99" s="67"/>
      <c r="M99" s="67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</row>
    <row r="100" spans="2:46" s="5" customFormat="1" ht="12" customHeight="1" x14ac:dyDescent="0.2">
      <c r="B100" s="262"/>
      <c r="C100" s="12" t="s">
        <v>37</v>
      </c>
      <c r="D100" s="34" t="s">
        <v>64</v>
      </c>
      <c r="E100" s="34">
        <v>2.5</v>
      </c>
      <c r="F100" s="179">
        <v>199</v>
      </c>
      <c r="G100" s="59">
        <f t="shared" si="9"/>
        <v>2653.3333333333335</v>
      </c>
      <c r="H100" s="45">
        <v>75</v>
      </c>
      <c r="I100" s="64">
        <v>1000</v>
      </c>
      <c r="J100" s="67"/>
      <c r="K100" s="145"/>
      <c r="L100" s="67"/>
      <c r="M100" s="67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</row>
    <row r="101" spans="2:46" s="5" customFormat="1" ht="12" customHeight="1" x14ac:dyDescent="0.2">
      <c r="B101" s="262"/>
      <c r="C101" s="12" t="s">
        <v>38</v>
      </c>
      <c r="D101" s="34" t="s">
        <v>64</v>
      </c>
      <c r="E101" s="34">
        <v>6</v>
      </c>
      <c r="F101" s="179">
        <v>785</v>
      </c>
      <c r="G101" s="59">
        <f t="shared" si="9"/>
        <v>2777.7777777777778</v>
      </c>
      <c r="H101" s="45">
        <v>282.60000000000002</v>
      </c>
      <c r="I101" s="64">
        <v>1000</v>
      </c>
      <c r="J101" s="67"/>
      <c r="K101" s="145"/>
      <c r="L101" s="67"/>
      <c r="M101" s="67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</row>
    <row r="102" spans="2:46" s="5" customFormat="1" ht="12" customHeight="1" x14ac:dyDescent="0.2">
      <c r="B102" s="262"/>
      <c r="C102" s="12" t="s">
        <v>39</v>
      </c>
      <c r="D102" s="34" t="s">
        <v>64</v>
      </c>
      <c r="E102" s="34">
        <v>6</v>
      </c>
      <c r="F102" s="179">
        <v>969</v>
      </c>
      <c r="G102" s="59">
        <f t="shared" si="9"/>
        <v>2721.9101123595506</v>
      </c>
      <c r="H102" s="45">
        <v>356</v>
      </c>
      <c r="I102" s="64">
        <v>1000</v>
      </c>
      <c r="J102" s="67"/>
      <c r="K102" s="145"/>
      <c r="L102" s="67"/>
      <c r="M102" s="67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</row>
    <row r="103" spans="2:46" s="5" customFormat="1" ht="12" customHeight="1" x14ac:dyDescent="0.2">
      <c r="B103" s="262"/>
      <c r="C103" s="12" t="s">
        <v>40</v>
      </c>
      <c r="D103" s="34" t="s">
        <v>64</v>
      </c>
      <c r="E103" s="34">
        <v>6</v>
      </c>
      <c r="F103" s="179">
        <v>1180</v>
      </c>
      <c r="G103" s="59">
        <f t="shared" si="9"/>
        <v>2776.4705882352941</v>
      </c>
      <c r="H103" s="45">
        <v>425</v>
      </c>
      <c r="I103" s="64">
        <v>1000</v>
      </c>
      <c r="J103" s="67"/>
      <c r="K103" s="145"/>
      <c r="L103" s="67"/>
      <c r="M103" s="67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</row>
    <row r="104" spans="2:46" s="5" customFormat="1" ht="12" customHeight="1" x14ac:dyDescent="0.2">
      <c r="B104" s="262"/>
      <c r="C104" s="12" t="s">
        <v>41</v>
      </c>
      <c r="D104" s="34" t="s">
        <v>64</v>
      </c>
      <c r="E104" s="34">
        <v>6</v>
      </c>
      <c r="F104" s="179">
        <v>1570</v>
      </c>
      <c r="G104" s="59">
        <f t="shared" si="9"/>
        <v>2778.7610619469024</v>
      </c>
      <c r="H104" s="45">
        <v>565</v>
      </c>
      <c r="I104" s="64">
        <v>1000</v>
      </c>
      <c r="J104" s="67"/>
      <c r="K104" s="145"/>
      <c r="L104" s="67"/>
      <c r="M104" s="67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</row>
    <row r="105" spans="2:46" s="5" customFormat="1" ht="12" customHeight="1" thickBot="1" x14ac:dyDescent="0.25">
      <c r="B105" s="262"/>
      <c r="C105" s="29" t="s">
        <v>42</v>
      </c>
      <c r="D105" s="35" t="s">
        <v>64</v>
      </c>
      <c r="E105" s="35">
        <v>6</v>
      </c>
      <c r="F105" s="187">
        <v>2220</v>
      </c>
      <c r="G105" s="60">
        <f t="shared" si="9"/>
        <v>3140.0282885431402</v>
      </c>
      <c r="H105" s="47">
        <v>707</v>
      </c>
      <c r="I105" s="64">
        <v>1000</v>
      </c>
      <c r="J105" s="67"/>
      <c r="K105" s="145"/>
      <c r="L105" s="67"/>
      <c r="M105" s="67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</row>
    <row r="106" spans="2:46" s="5" customFormat="1" ht="12" customHeight="1" thickBot="1" x14ac:dyDescent="0.25">
      <c r="B106" s="262"/>
      <c r="C106" s="17" t="s">
        <v>34</v>
      </c>
      <c r="D106" s="8"/>
      <c r="E106" s="8"/>
      <c r="F106" s="230"/>
      <c r="G106" s="56"/>
      <c r="H106" s="50"/>
      <c r="I106" s="64">
        <v>1000</v>
      </c>
      <c r="J106" s="67"/>
      <c r="K106" s="145"/>
      <c r="L106" s="67"/>
      <c r="M106" s="67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</row>
    <row r="107" spans="2:46" s="5" customFormat="1" ht="12" customHeight="1" x14ac:dyDescent="0.2">
      <c r="B107" s="262"/>
      <c r="C107" s="193" t="s">
        <v>172</v>
      </c>
      <c r="D107" s="93" t="s">
        <v>64</v>
      </c>
      <c r="E107" s="194">
        <v>2.5</v>
      </c>
      <c r="F107" s="148">
        <v>52</v>
      </c>
      <c r="G107" s="176">
        <f>F107/H107*I105</f>
        <v>4227.6422764227646</v>
      </c>
      <c r="H107" s="122">
        <v>12.3</v>
      </c>
      <c r="I107" s="64">
        <v>1000</v>
      </c>
      <c r="J107" s="67"/>
      <c r="K107" s="145"/>
      <c r="L107" s="67"/>
      <c r="M107" s="67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</row>
    <row r="108" spans="2:46" s="5" customFormat="1" ht="12" customHeight="1" x14ac:dyDescent="0.2">
      <c r="B108" s="262"/>
      <c r="C108" s="195" t="s">
        <v>43</v>
      </c>
      <c r="D108" s="101" t="s">
        <v>64</v>
      </c>
      <c r="E108" s="196">
        <v>2.5</v>
      </c>
      <c r="F108" s="178">
        <v>69</v>
      </c>
      <c r="G108" s="57">
        <f>F108/H108*I106</f>
        <v>3450</v>
      </c>
      <c r="H108" s="44">
        <v>20</v>
      </c>
      <c r="I108" s="64">
        <v>1000</v>
      </c>
      <c r="J108" s="67"/>
      <c r="K108" s="145"/>
      <c r="L108" s="67"/>
      <c r="M108" s="67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</row>
    <row r="109" spans="2:46" s="5" customFormat="1" ht="12" customHeight="1" x14ac:dyDescent="0.2">
      <c r="B109" s="262"/>
      <c r="C109" s="197" t="s">
        <v>44</v>
      </c>
      <c r="D109" s="101" t="s">
        <v>64</v>
      </c>
      <c r="E109" s="119">
        <v>2.5</v>
      </c>
      <c r="F109" s="178">
        <v>89</v>
      </c>
      <c r="G109" s="57">
        <f>F109/H109*I106</f>
        <v>3560</v>
      </c>
      <c r="H109" s="166">
        <v>25</v>
      </c>
      <c r="I109" s="64">
        <v>1000</v>
      </c>
      <c r="J109" s="67"/>
      <c r="K109" s="145"/>
      <c r="L109" s="67"/>
      <c r="M109" s="67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</row>
    <row r="110" spans="2:46" s="5" customFormat="1" ht="12" customHeight="1" x14ac:dyDescent="0.2">
      <c r="B110" s="262"/>
      <c r="C110" s="197" t="s">
        <v>45</v>
      </c>
      <c r="D110" s="101" t="s">
        <v>64</v>
      </c>
      <c r="E110" s="119">
        <v>2.5</v>
      </c>
      <c r="F110" s="178">
        <v>105</v>
      </c>
      <c r="G110" s="57">
        <f>F110/H110*I108</f>
        <v>3500</v>
      </c>
      <c r="H110" s="166">
        <v>30</v>
      </c>
      <c r="I110" s="105">
        <v>1000</v>
      </c>
      <c r="J110" s="67"/>
      <c r="K110" s="145"/>
      <c r="L110" s="67"/>
      <c r="M110" s="67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</row>
    <row r="111" spans="2:46" s="69" customFormat="1" ht="12" customHeight="1" x14ac:dyDescent="0.2">
      <c r="B111" s="262"/>
      <c r="C111" s="197" t="s">
        <v>46</v>
      </c>
      <c r="D111" s="101" t="s">
        <v>64</v>
      </c>
      <c r="E111" s="119">
        <v>2.5</v>
      </c>
      <c r="F111" s="178">
        <v>131</v>
      </c>
      <c r="G111" s="57">
        <f>F111/H111*I109</f>
        <v>3493.333333333333</v>
      </c>
      <c r="H111" s="166">
        <v>37.5</v>
      </c>
      <c r="I111" s="105">
        <v>1000</v>
      </c>
      <c r="J111" s="67"/>
      <c r="K111" s="145"/>
      <c r="L111" s="67"/>
      <c r="M111" s="67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</row>
    <row r="112" spans="2:46" s="69" customFormat="1" ht="12" customHeight="1" thickBot="1" x14ac:dyDescent="0.25">
      <c r="B112" s="262"/>
      <c r="C112" s="198" t="s">
        <v>47</v>
      </c>
      <c r="D112" s="36" t="s">
        <v>64</v>
      </c>
      <c r="E112" s="192">
        <v>2.5</v>
      </c>
      <c r="F112" s="187">
        <v>174</v>
      </c>
      <c r="G112" s="97">
        <f>F112/H112*I110</f>
        <v>3480</v>
      </c>
      <c r="H112" s="47">
        <v>50</v>
      </c>
      <c r="I112" s="105"/>
      <c r="J112" s="169"/>
      <c r="K112" s="145"/>
      <c r="L112" s="169"/>
      <c r="M112" s="169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</row>
    <row r="113" spans="1:46" s="69" customFormat="1" ht="12" customHeight="1" thickBot="1" x14ac:dyDescent="0.25">
      <c r="A113" s="69" t="s">
        <v>171</v>
      </c>
      <c r="B113" s="262"/>
      <c r="C113" s="17" t="s">
        <v>49</v>
      </c>
      <c r="D113" s="8"/>
      <c r="E113" s="8"/>
      <c r="F113" s="174"/>
      <c r="G113" s="74"/>
      <c r="H113" s="50"/>
      <c r="I113" s="105">
        <v>1000</v>
      </c>
      <c r="J113" s="67"/>
      <c r="K113" s="145"/>
      <c r="L113" s="67"/>
      <c r="M113" s="67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</row>
    <row r="114" spans="1:46" s="85" customFormat="1" ht="12" customHeight="1" x14ac:dyDescent="0.2">
      <c r="B114" s="262"/>
      <c r="C114" s="31" t="s">
        <v>181</v>
      </c>
      <c r="D114" s="119" t="s">
        <v>64</v>
      </c>
      <c r="E114" s="101">
        <v>2.5</v>
      </c>
      <c r="F114" s="231">
        <v>53</v>
      </c>
      <c r="G114" s="204">
        <f>F114/H114*I113</f>
        <v>4649.1228070175439</v>
      </c>
      <c r="H114" s="122">
        <v>11.4</v>
      </c>
      <c r="I114" s="105">
        <v>1000</v>
      </c>
      <c r="J114" s="169"/>
      <c r="K114" s="169"/>
      <c r="L114" s="90"/>
      <c r="M114" s="90"/>
    </row>
    <row r="115" spans="1:46" s="5" customFormat="1" ht="12" customHeight="1" x14ac:dyDescent="0.2">
      <c r="B115" s="262"/>
      <c r="C115" s="12" t="s">
        <v>135</v>
      </c>
      <c r="D115" s="119" t="s">
        <v>64</v>
      </c>
      <c r="E115" s="34">
        <v>2.5</v>
      </c>
      <c r="F115" s="178">
        <v>58</v>
      </c>
      <c r="G115" s="98">
        <f>F115/H115*I113</f>
        <v>4715.4471544715443</v>
      </c>
      <c r="H115" s="177">
        <v>12.3</v>
      </c>
      <c r="I115" s="105">
        <v>1000</v>
      </c>
      <c r="J115" s="90"/>
      <c r="K115" s="90"/>
      <c r="L115" s="67"/>
      <c r="M115" s="67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</row>
    <row r="116" spans="1:46" s="165" customFormat="1" ht="12" customHeight="1" x14ac:dyDescent="0.2">
      <c r="B116" s="262"/>
      <c r="C116" s="173" t="s">
        <v>125</v>
      </c>
      <c r="D116" s="34" t="s">
        <v>64</v>
      </c>
      <c r="E116" s="70">
        <v>2.5</v>
      </c>
      <c r="F116" s="179">
        <v>63</v>
      </c>
      <c r="G116" s="134">
        <f>F116/H116*I115</f>
        <v>4666.666666666667</v>
      </c>
      <c r="H116" s="143">
        <v>13.5</v>
      </c>
      <c r="I116" s="105">
        <v>1000</v>
      </c>
      <c r="J116" s="90"/>
      <c r="K116" s="90"/>
      <c r="L116" s="169"/>
      <c r="M116" s="169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</row>
    <row r="117" spans="1:46" s="165" customFormat="1" ht="12" customHeight="1" x14ac:dyDescent="0.2">
      <c r="B117" s="262"/>
      <c r="C117" s="173" t="s">
        <v>190</v>
      </c>
      <c r="D117" s="34" t="s">
        <v>64</v>
      </c>
      <c r="E117" s="70">
        <v>2.5</v>
      </c>
      <c r="F117" s="179">
        <v>45</v>
      </c>
      <c r="G117" s="134">
        <f>F117/H117*I116</f>
        <v>3333.3333333333335</v>
      </c>
      <c r="H117" s="143">
        <v>13.5</v>
      </c>
      <c r="I117" s="105">
        <v>1000</v>
      </c>
      <c r="J117" s="90"/>
      <c r="K117" s="90"/>
      <c r="L117" s="169"/>
      <c r="M117" s="169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</row>
    <row r="118" spans="1:46" s="165" customFormat="1" ht="12" customHeight="1" x14ac:dyDescent="0.2">
      <c r="B118" s="262"/>
      <c r="C118" s="173" t="s">
        <v>182</v>
      </c>
      <c r="D118" s="34" t="s">
        <v>64</v>
      </c>
      <c r="E118" s="70">
        <v>2.5</v>
      </c>
      <c r="F118" s="179">
        <v>77</v>
      </c>
      <c r="G118" s="134">
        <f>F118/H118*I116</f>
        <v>4450.8670520231217</v>
      </c>
      <c r="H118" s="177">
        <v>17.3</v>
      </c>
      <c r="I118" s="105"/>
      <c r="J118" s="90"/>
      <c r="K118" s="90"/>
      <c r="L118" s="169"/>
      <c r="M118" s="169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</row>
    <row r="119" spans="1:46" s="165" customFormat="1" ht="12" customHeight="1" x14ac:dyDescent="0.2">
      <c r="B119" s="262"/>
      <c r="C119" s="173" t="s">
        <v>191</v>
      </c>
      <c r="D119" s="34" t="s">
        <v>64</v>
      </c>
      <c r="E119" s="70">
        <v>2.5</v>
      </c>
      <c r="F119" s="179">
        <v>84</v>
      </c>
      <c r="G119" s="134">
        <f t="shared" ref="G119:G120" si="10">F119/H119*I117</f>
        <v>4200</v>
      </c>
      <c r="H119" s="177">
        <v>20</v>
      </c>
      <c r="I119" s="105"/>
      <c r="J119" s="90"/>
      <c r="K119" s="90"/>
      <c r="L119" s="169"/>
      <c r="M119" s="169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</row>
    <row r="120" spans="1:46" s="165" customFormat="1" ht="12" customHeight="1" thickBot="1" x14ac:dyDescent="0.25">
      <c r="B120" s="262"/>
      <c r="C120" s="173" t="s">
        <v>192</v>
      </c>
      <c r="D120" s="36" t="s">
        <v>64</v>
      </c>
      <c r="E120" s="70">
        <v>2.5</v>
      </c>
      <c r="F120" s="187">
        <v>101</v>
      </c>
      <c r="G120" s="134">
        <f t="shared" si="10"/>
        <v>0</v>
      </c>
      <c r="H120" s="234">
        <v>25</v>
      </c>
      <c r="I120" s="105"/>
      <c r="J120" s="90"/>
      <c r="K120" s="90"/>
      <c r="L120" s="169"/>
      <c r="M120" s="169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</row>
    <row r="121" spans="1:46" s="100" customFormat="1" ht="12" customHeight="1" thickBot="1" x14ac:dyDescent="0.25">
      <c r="B121" s="262"/>
      <c r="C121" s="264" t="s">
        <v>147</v>
      </c>
      <c r="D121" s="265"/>
      <c r="E121" s="265"/>
      <c r="F121" s="265"/>
      <c r="G121" s="265"/>
      <c r="H121" s="266"/>
      <c r="I121" s="105"/>
      <c r="J121" s="169"/>
      <c r="K121" s="145"/>
      <c r="L121" s="103"/>
      <c r="M121" s="103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</row>
    <row r="122" spans="1:46" s="100" customFormat="1" ht="12" customHeight="1" thickBot="1" x14ac:dyDescent="0.25">
      <c r="B122" s="263"/>
      <c r="C122" s="214" t="s">
        <v>183</v>
      </c>
      <c r="D122" s="139" t="s">
        <v>64</v>
      </c>
      <c r="E122" s="140">
        <v>3</v>
      </c>
      <c r="F122" s="144">
        <v>180</v>
      </c>
      <c r="G122" s="212">
        <f>F122/H122*I122</f>
        <v>3272.727272727273</v>
      </c>
      <c r="H122" s="213">
        <v>55</v>
      </c>
      <c r="I122" s="105">
        <v>1000</v>
      </c>
      <c r="J122" s="169"/>
      <c r="K122" s="169"/>
      <c r="L122" s="103"/>
      <c r="M122" s="103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</row>
    <row r="123" spans="1:46" s="5" customFormat="1" ht="12" customHeight="1" thickBot="1" x14ac:dyDescent="0.25">
      <c r="B123" s="262"/>
      <c r="C123" s="141" t="s">
        <v>50</v>
      </c>
      <c r="D123" s="142"/>
      <c r="E123" s="142"/>
      <c r="F123" s="211"/>
      <c r="G123" s="56"/>
      <c r="H123" s="50"/>
      <c r="I123" s="64">
        <v>1000</v>
      </c>
      <c r="J123" s="67"/>
      <c r="K123" s="145"/>
      <c r="L123" s="67"/>
      <c r="M123" s="67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</row>
    <row r="124" spans="1:46" s="5" customFormat="1" ht="12" customHeight="1" thickBot="1" x14ac:dyDescent="0.25">
      <c r="B124" s="262"/>
      <c r="C124" s="26" t="s">
        <v>145</v>
      </c>
      <c r="D124" s="38" t="s">
        <v>64</v>
      </c>
      <c r="E124" s="38">
        <v>3</v>
      </c>
      <c r="F124" s="147">
        <v>225</v>
      </c>
      <c r="G124" s="52">
        <f>F124/H124*I114</f>
        <v>3000</v>
      </c>
      <c r="H124" s="49">
        <v>75</v>
      </c>
      <c r="I124" s="64">
        <v>1000</v>
      </c>
      <c r="J124" s="67"/>
      <c r="K124" s="145"/>
      <c r="L124" s="67"/>
      <c r="M124" s="67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</row>
    <row r="125" spans="1:46" s="5" customFormat="1" ht="12" customHeight="1" thickBot="1" x14ac:dyDescent="0.25">
      <c r="B125" s="259" t="s">
        <v>51</v>
      </c>
      <c r="C125" s="37" t="s">
        <v>51</v>
      </c>
      <c r="D125" s="39"/>
      <c r="E125" s="39"/>
      <c r="F125" s="174"/>
      <c r="G125" s="56"/>
      <c r="H125" s="50"/>
      <c r="I125" s="64">
        <v>1000</v>
      </c>
      <c r="J125" s="67"/>
      <c r="K125" s="145"/>
      <c r="L125" s="67"/>
      <c r="M125" s="67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</row>
    <row r="126" spans="1:46" s="5" customFormat="1" ht="12" customHeight="1" x14ac:dyDescent="0.2">
      <c r="B126" s="260"/>
      <c r="C126" s="154" t="s">
        <v>99</v>
      </c>
      <c r="D126" s="93" t="s">
        <v>63</v>
      </c>
      <c r="E126" s="93">
        <v>6</v>
      </c>
      <c r="F126" s="236">
        <v>3.75</v>
      </c>
      <c r="G126" s="155">
        <f>F126/H126*I124</f>
        <v>3348.2142857142858</v>
      </c>
      <c r="H126" s="120">
        <v>1.1200000000000001</v>
      </c>
      <c r="I126" s="168">
        <v>1000</v>
      </c>
      <c r="J126" s="169"/>
      <c r="K126" s="169"/>
      <c r="L126" s="67"/>
      <c r="M126" s="67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</row>
    <row r="127" spans="1:46" s="5" customFormat="1" ht="12" customHeight="1" x14ac:dyDescent="0.2">
      <c r="B127" s="260"/>
      <c r="C127" s="156" t="s">
        <v>52</v>
      </c>
      <c r="D127" s="157" t="s">
        <v>63</v>
      </c>
      <c r="E127" s="172">
        <v>6</v>
      </c>
      <c r="F127" s="179">
        <v>4.55</v>
      </c>
      <c r="G127" s="155">
        <f>F127/H127*I125</f>
        <v>3033.333333333333</v>
      </c>
      <c r="H127" s="177">
        <v>1.5</v>
      </c>
      <c r="I127" s="168">
        <v>1000</v>
      </c>
      <c r="J127" s="169"/>
      <c r="K127" s="169"/>
      <c r="L127" s="67"/>
      <c r="M127" s="67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</row>
    <row r="128" spans="1:46" s="5" customFormat="1" ht="12" customHeight="1" x14ac:dyDescent="0.2">
      <c r="B128" s="260"/>
      <c r="C128" s="156" t="s">
        <v>129</v>
      </c>
      <c r="D128" s="157" t="s">
        <v>63</v>
      </c>
      <c r="E128" s="172">
        <v>6</v>
      </c>
      <c r="F128" s="179">
        <v>4.55</v>
      </c>
      <c r="G128" s="155">
        <f>F128/H128*I126</f>
        <v>3033.333333333333</v>
      </c>
      <c r="H128" s="177">
        <v>1.5</v>
      </c>
      <c r="I128" s="168">
        <v>1000</v>
      </c>
      <c r="J128" s="169"/>
      <c r="K128" s="169"/>
      <c r="L128" s="67"/>
      <c r="M128" s="67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</row>
    <row r="129" spans="2:46" s="5" customFormat="1" ht="12" customHeight="1" x14ac:dyDescent="0.2">
      <c r="B129" s="260"/>
      <c r="C129" s="156" t="s">
        <v>81</v>
      </c>
      <c r="D129" s="157" t="s">
        <v>63</v>
      </c>
      <c r="E129" s="172">
        <v>6</v>
      </c>
      <c r="F129" s="179">
        <v>5.95</v>
      </c>
      <c r="G129" s="155">
        <f>F129/H129*I127</f>
        <v>2975</v>
      </c>
      <c r="H129" s="177">
        <v>2</v>
      </c>
      <c r="I129" s="168">
        <v>1000</v>
      </c>
      <c r="J129" s="169"/>
      <c r="K129" s="169"/>
      <c r="L129" s="67"/>
      <c r="M129" s="67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</row>
    <row r="130" spans="2:46" s="5" customFormat="1" ht="12" customHeight="1" x14ac:dyDescent="0.2">
      <c r="B130" s="260"/>
      <c r="C130" s="156" t="s">
        <v>132</v>
      </c>
      <c r="D130" s="157" t="s">
        <v>63</v>
      </c>
      <c r="E130" s="172">
        <v>6</v>
      </c>
      <c r="F130" s="179">
        <v>6.55</v>
      </c>
      <c r="G130" s="155">
        <f>F130/H130*I128</f>
        <v>3119.0476190476188</v>
      </c>
      <c r="H130" s="177">
        <v>2.1</v>
      </c>
      <c r="I130" s="168">
        <v>1000</v>
      </c>
      <c r="J130" s="169"/>
      <c r="K130" s="169"/>
      <c r="L130" s="67"/>
      <c r="M130" s="67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</row>
    <row r="131" spans="2:46" s="5" customFormat="1" ht="12" customHeight="1" x14ac:dyDescent="0.2">
      <c r="B131" s="260"/>
      <c r="C131" s="156" t="s">
        <v>173</v>
      </c>
      <c r="D131" s="157" t="s">
        <v>63</v>
      </c>
      <c r="E131" s="172">
        <v>6</v>
      </c>
      <c r="F131" s="179">
        <v>5.4</v>
      </c>
      <c r="G131" s="155">
        <f>F131/H131*I127</f>
        <v>3000</v>
      </c>
      <c r="H131" s="177">
        <v>1.8</v>
      </c>
      <c r="I131" s="168"/>
      <c r="J131" s="169"/>
      <c r="K131" s="169"/>
      <c r="L131" s="67"/>
      <c r="M131" s="67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</row>
    <row r="132" spans="2:46" s="5" customFormat="1" ht="12" customHeight="1" x14ac:dyDescent="0.2">
      <c r="B132" s="260"/>
      <c r="C132" s="156" t="s">
        <v>53</v>
      </c>
      <c r="D132" s="157" t="s">
        <v>63</v>
      </c>
      <c r="E132" s="172">
        <v>6</v>
      </c>
      <c r="F132" s="179">
        <v>6.55</v>
      </c>
      <c r="G132" s="155">
        <f>F132/H132*I128</f>
        <v>2706.6115702479337</v>
      </c>
      <c r="H132" s="177">
        <v>2.42</v>
      </c>
      <c r="I132" s="168">
        <v>1000</v>
      </c>
      <c r="J132" s="169"/>
      <c r="K132" s="169"/>
      <c r="L132" s="67"/>
      <c r="M132" s="67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</row>
    <row r="133" spans="2:46" s="5" customFormat="1" ht="12" customHeight="1" x14ac:dyDescent="0.2">
      <c r="B133" s="260"/>
      <c r="C133" s="156" t="s">
        <v>100</v>
      </c>
      <c r="D133" s="157" t="s">
        <v>63</v>
      </c>
      <c r="E133" s="172">
        <v>6</v>
      </c>
      <c r="F133" s="179">
        <v>7.37</v>
      </c>
      <c r="G133" s="155">
        <f>F133/H133*I129</f>
        <v>2699.6336996337</v>
      </c>
      <c r="H133" s="177">
        <v>2.73</v>
      </c>
      <c r="I133" s="168">
        <v>1000</v>
      </c>
      <c r="J133" s="169"/>
      <c r="K133" s="169"/>
      <c r="L133" s="67"/>
      <c r="M133" s="67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</row>
    <row r="134" spans="2:46" s="5" customFormat="1" ht="12" customHeight="1" x14ac:dyDescent="0.2">
      <c r="B134" s="260"/>
      <c r="C134" s="156" t="s">
        <v>54</v>
      </c>
      <c r="D134" s="157" t="s">
        <v>63</v>
      </c>
      <c r="E134" s="172">
        <v>6</v>
      </c>
      <c r="F134" s="179">
        <v>8.25</v>
      </c>
      <c r="G134" s="155">
        <f t="shared" ref="G134:G140" si="11">F134/H134*I132</f>
        <v>2704.9180327868853</v>
      </c>
      <c r="H134" s="177">
        <v>3.05</v>
      </c>
      <c r="I134" s="168">
        <v>1000</v>
      </c>
      <c r="J134" s="169"/>
      <c r="K134" s="169"/>
      <c r="L134" s="90"/>
      <c r="M134" s="67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</row>
    <row r="135" spans="2:46" s="5" customFormat="1" ht="12" customHeight="1" x14ac:dyDescent="0.2">
      <c r="B135" s="260"/>
      <c r="C135" s="156" t="s">
        <v>88</v>
      </c>
      <c r="D135" s="157" t="s">
        <v>63</v>
      </c>
      <c r="E135" s="172">
        <v>6</v>
      </c>
      <c r="F135" s="179">
        <v>10.15</v>
      </c>
      <c r="G135" s="155">
        <f t="shared" si="11"/>
        <v>2692.3076923076924</v>
      </c>
      <c r="H135" s="177">
        <v>3.77</v>
      </c>
      <c r="I135" s="168">
        <v>1000</v>
      </c>
      <c r="J135" s="169"/>
      <c r="K135" s="169"/>
      <c r="L135" s="67"/>
      <c r="M135" s="67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</row>
    <row r="136" spans="2:46" s="165" customFormat="1" ht="12" customHeight="1" x14ac:dyDescent="0.2">
      <c r="B136" s="260"/>
      <c r="C136" s="156" t="s">
        <v>187</v>
      </c>
      <c r="D136" s="157" t="s">
        <v>63</v>
      </c>
      <c r="E136" s="172">
        <v>6</v>
      </c>
      <c r="F136" s="179">
        <v>21.5</v>
      </c>
      <c r="G136" s="155">
        <f t="shared" si="11"/>
        <v>5526.9922879177375</v>
      </c>
      <c r="H136" s="177">
        <v>3.89</v>
      </c>
      <c r="I136" s="105">
        <v>1000</v>
      </c>
      <c r="J136" s="90"/>
      <c r="K136" s="90"/>
      <c r="L136" s="169"/>
      <c r="M136" s="169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0"/>
      <c r="AT136" s="170"/>
    </row>
    <row r="137" spans="2:46" s="5" customFormat="1" ht="12" customHeight="1" x14ac:dyDescent="0.2">
      <c r="B137" s="260"/>
      <c r="C137" s="156" t="s">
        <v>83</v>
      </c>
      <c r="D137" s="157" t="s">
        <v>63</v>
      </c>
      <c r="E137" s="172">
        <v>6</v>
      </c>
      <c r="F137" s="179">
        <v>12</v>
      </c>
      <c r="G137" s="155">
        <f>F137/H137*I134</f>
        <v>3069.0537084398975</v>
      </c>
      <c r="H137" s="177">
        <v>3.91</v>
      </c>
      <c r="I137" s="168">
        <v>1000</v>
      </c>
      <c r="J137" s="169"/>
      <c r="K137" s="169"/>
      <c r="L137" s="67"/>
      <c r="M137" s="67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</row>
    <row r="138" spans="2:46" s="100" customFormat="1" ht="12" customHeight="1" x14ac:dyDescent="0.2">
      <c r="B138" s="260"/>
      <c r="C138" s="156" t="s">
        <v>101</v>
      </c>
      <c r="D138" s="157" t="s">
        <v>63</v>
      </c>
      <c r="E138" s="172">
        <v>12</v>
      </c>
      <c r="F138" s="179">
        <v>13</v>
      </c>
      <c r="G138" s="155">
        <f>F138/H138*I135</f>
        <v>2702.7027027027029</v>
      </c>
      <c r="H138" s="177">
        <v>4.8099999999999996</v>
      </c>
      <c r="I138" s="168">
        <v>1000</v>
      </c>
      <c r="J138" s="169"/>
      <c r="K138" s="169"/>
      <c r="L138" s="103"/>
      <c r="M138" s="103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</row>
    <row r="139" spans="2:46" s="5" customFormat="1" ht="12" customHeight="1" x14ac:dyDescent="0.2">
      <c r="B139" s="260"/>
      <c r="C139" s="156" t="s">
        <v>174</v>
      </c>
      <c r="D139" s="157" t="s">
        <v>63</v>
      </c>
      <c r="E139" s="172">
        <v>12</v>
      </c>
      <c r="F139" s="179">
        <v>16.2</v>
      </c>
      <c r="G139" s="155">
        <f t="shared" si="11"/>
        <v>2284.9083215796895</v>
      </c>
      <c r="H139" s="177">
        <v>7.09</v>
      </c>
      <c r="I139" s="168">
        <v>1000</v>
      </c>
      <c r="J139" s="169"/>
      <c r="K139" s="169"/>
      <c r="L139" s="67"/>
      <c r="M139" s="67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</row>
    <row r="140" spans="2:46" s="5" customFormat="1" ht="12" customHeight="1" x14ac:dyDescent="0.2">
      <c r="B140" s="260"/>
      <c r="C140" s="156" t="s">
        <v>84</v>
      </c>
      <c r="D140" s="157" t="s">
        <v>63</v>
      </c>
      <c r="E140" s="172">
        <v>6</v>
      </c>
      <c r="F140" s="179">
        <v>16.43</v>
      </c>
      <c r="G140" s="155">
        <f t="shared" si="11"/>
        <v>2832.7586206896553</v>
      </c>
      <c r="H140" s="177">
        <v>5.8</v>
      </c>
      <c r="I140" s="168">
        <v>1000</v>
      </c>
      <c r="J140" s="169"/>
      <c r="K140" s="169"/>
      <c r="L140" s="67"/>
      <c r="M140" s="67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</row>
    <row r="141" spans="2:46" s="5" customFormat="1" ht="12" customHeight="1" x14ac:dyDescent="0.2">
      <c r="B141" s="260"/>
      <c r="C141" s="156" t="s">
        <v>102</v>
      </c>
      <c r="D141" s="157" t="s">
        <v>63</v>
      </c>
      <c r="E141" s="172">
        <v>12</v>
      </c>
      <c r="F141" s="200">
        <v>20.54</v>
      </c>
      <c r="G141" s="155">
        <f>F141/H141*I140</f>
        <v>2981.1320754716985</v>
      </c>
      <c r="H141" s="177">
        <v>6.89</v>
      </c>
      <c r="I141" s="168">
        <v>1000</v>
      </c>
      <c r="J141" s="169"/>
      <c r="K141" s="169"/>
      <c r="L141" s="67"/>
      <c r="M141" s="67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</row>
    <row r="142" spans="2:46" s="165" customFormat="1" ht="12" customHeight="1" x14ac:dyDescent="0.2">
      <c r="B142" s="235"/>
      <c r="C142" s="239" t="s">
        <v>195</v>
      </c>
      <c r="D142" s="40" t="s">
        <v>63</v>
      </c>
      <c r="E142" s="41">
        <v>3</v>
      </c>
      <c r="F142" s="200">
        <v>24</v>
      </c>
      <c r="G142" s="240">
        <f>F142/H142*I140</f>
        <v>2479.3388429752067</v>
      </c>
      <c r="H142" s="241">
        <v>9.68</v>
      </c>
      <c r="I142" s="105">
        <v>1000</v>
      </c>
      <c r="J142" s="90"/>
      <c r="K142" s="90"/>
      <c r="L142" s="169"/>
      <c r="M142" s="169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N142" s="170"/>
      <c r="AO142" s="170"/>
      <c r="AP142" s="170"/>
      <c r="AQ142" s="170"/>
      <c r="AR142" s="170"/>
      <c r="AS142" s="170"/>
      <c r="AT142" s="170"/>
    </row>
    <row r="143" spans="2:46" s="165" customFormat="1" ht="12" customHeight="1" x14ac:dyDescent="0.2">
      <c r="B143" s="186"/>
      <c r="C143" s="158" t="s">
        <v>55</v>
      </c>
      <c r="D143" s="150" t="s">
        <v>63</v>
      </c>
      <c r="E143" s="129">
        <v>12</v>
      </c>
      <c r="F143" s="200">
        <v>30.55</v>
      </c>
      <c r="G143" s="159">
        <f>F143/H143*I140</f>
        <v>2828.7037037037039</v>
      </c>
      <c r="H143" s="143">
        <v>10.8</v>
      </c>
      <c r="I143" s="168">
        <v>1000</v>
      </c>
      <c r="J143" s="169"/>
      <c r="K143" s="169"/>
      <c r="L143" s="169"/>
      <c r="M143" s="169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</row>
    <row r="144" spans="2:46" s="165" customFormat="1" ht="12" customHeight="1" thickBot="1" x14ac:dyDescent="0.25">
      <c r="B144" s="206"/>
      <c r="C144" s="158" t="s">
        <v>175</v>
      </c>
      <c r="D144" s="150" t="s">
        <v>63</v>
      </c>
      <c r="E144" s="129">
        <v>12</v>
      </c>
      <c r="F144" s="200">
        <v>36.950000000000003</v>
      </c>
      <c r="G144" s="159">
        <f>F144/H144*I141</f>
        <v>2956.0000000000005</v>
      </c>
      <c r="H144" s="143">
        <v>12.5</v>
      </c>
      <c r="I144" s="168">
        <v>1000</v>
      </c>
      <c r="J144" s="169"/>
      <c r="K144" s="169"/>
      <c r="L144" s="169"/>
      <c r="M144" s="169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70"/>
      <c r="AE144" s="170"/>
      <c r="AF144" s="170"/>
      <c r="AG144" s="170"/>
      <c r="AH144" s="170"/>
      <c r="AI144" s="170"/>
      <c r="AJ144" s="170"/>
      <c r="AK144" s="170"/>
      <c r="AL144" s="170"/>
      <c r="AM144" s="170"/>
      <c r="AN144" s="170"/>
      <c r="AO144" s="170"/>
      <c r="AP144" s="170"/>
      <c r="AQ144" s="170"/>
      <c r="AR144" s="170"/>
      <c r="AS144" s="170"/>
      <c r="AT144" s="170"/>
    </row>
    <row r="145" spans="1:46" s="5" customFormat="1" ht="12" customHeight="1" thickBot="1" x14ac:dyDescent="0.25">
      <c r="B145" s="256" t="s">
        <v>56</v>
      </c>
      <c r="C145" s="130" t="s">
        <v>56</v>
      </c>
      <c r="D145" s="8"/>
      <c r="E145" s="8"/>
      <c r="F145" s="174"/>
      <c r="G145" s="56"/>
      <c r="H145" s="50"/>
      <c r="I145" s="64">
        <v>1000</v>
      </c>
      <c r="J145" s="67"/>
      <c r="K145" s="145"/>
      <c r="L145" s="67"/>
      <c r="M145" s="67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</row>
    <row r="146" spans="1:46" s="5" customFormat="1" ht="12" customHeight="1" x14ac:dyDescent="0.2">
      <c r="B146" s="257"/>
      <c r="C146" s="15" t="s">
        <v>57</v>
      </c>
      <c r="D146" s="110" t="s">
        <v>63</v>
      </c>
      <c r="E146" s="70">
        <v>6</v>
      </c>
      <c r="F146" s="178">
        <v>19.45</v>
      </c>
      <c r="G146" s="98">
        <f>F146/H146*I145</f>
        <v>3296.6101694915251</v>
      </c>
      <c r="H146" s="46">
        <v>5.9</v>
      </c>
      <c r="I146" s="64">
        <v>1000</v>
      </c>
      <c r="J146" s="67"/>
      <c r="K146" s="145"/>
      <c r="L146" s="67"/>
      <c r="M146" s="67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</row>
    <row r="147" spans="1:46" s="5" customFormat="1" ht="12" customHeight="1" x14ac:dyDescent="0.2">
      <c r="B147" s="257"/>
      <c r="C147" s="14" t="s">
        <v>58</v>
      </c>
      <c r="D147" s="108" t="s">
        <v>63</v>
      </c>
      <c r="E147" s="34">
        <v>6</v>
      </c>
      <c r="F147" s="179">
        <v>21.75</v>
      </c>
      <c r="G147" s="59">
        <f>F147/H147*I145</f>
        <v>3054.7752808988762</v>
      </c>
      <c r="H147" s="45">
        <v>7.12</v>
      </c>
      <c r="I147" s="64">
        <v>1000</v>
      </c>
      <c r="J147" s="67"/>
      <c r="K147" s="145"/>
      <c r="L147" s="67"/>
      <c r="M147" s="67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</row>
    <row r="148" spans="1:46" s="5" customFormat="1" ht="12" customHeight="1" x14ac:dyDescent="0.2">
      <c r="B148" s="257"/>
      <c r="C148" s="14" t="s">
        <v>59</v>
      </c>
      <c r="D148" s="108" t="s">
        <v>63</v>
      </c>
      <c r="E148" s="13">
        <v>6</v>
      </c>
      <c r="F148" s="179">
        <v>25.8</v>
      </c>
      <c r="G148" s="59">
        <f t="shared" ref="G148:G153" si="12">F148/H148*I146</f>
        <v>2975.7785467128033</v>
      </c>
      <c r="H148" s="45">
        <v>8.67</v>
      </c>
      <c r="I148" s="64">
        <v>1000</v>
      </c>
      <c r="J148" s="67"/>
      <c r="K148" s="145"/>
      <c r="L148" s="67"/>
      <c r="M148" s="67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</row>
    <row r="149" spans="1:46" s="5" customFormat="1" ht="12" customHeight="1" x14ac:dyDescent="0.2">
      <c r="B149" s="257"/>
      <c r="C149" s="14" t="s">
        <v>60</v>
      </c>
      <c r="D149" s="108" t="s">
        <v>63</v>
      </c>
      <c r="E149" s="13">
        <v>6</v>
      </c>
      <c r="F149" s="179">
        <v>33</v>
      </c>
      <c r="G149" s="59">
        <f t="shared" si="12"/>
        <v>3136.8821292775669</v>
      </c>
      <c r="H149" s="45">
        <v>10.52</v>
      </c>
      <c r="I149" s="64">
        <v>1000</v>
      </c>
      <c r="J149" s="67"/>
      <c r="K149" s="145"/>
      <c r="L149" s="67"/>
      <c r="M149" s="67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</row>
    <row r="150" spans="1:46" s="5" customFormat="1" ht="12" customHeight="1" x14ac:dyDescent="0.2">
      <c r="B150" s="257"/>
      <c r="C150" s="14" t="s">
        <v>61</v>
      </c>
      <c r="D150" s="108" t="s">
        <v>63</v>
      </c>
      <c r="E150" s="13">
        <v>6</v>
      </c>
      <c r="F150" s="179">
        <v>39.5</v>
      </c>
      <c r="G150" s="59">
        <f t="shared" si="12"/>
        <v>3185.483870967742</v>
      </c>
      <c r="H150" s="45">
        <v>12.4</v>
      </c>
      <c r="I150" s="64">
        <v>1000</v>
      </c>
      <c r="J150" s="67"/>
      <c r="K150" s="145"/>
      <c r="L150" s="67"/>
      <c r="M150" s="67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</row>
    <row r="151" spans="1:46" s="5" customFormat="1" ht="12" customHeight="1" x14ac:dyDescent="0.2">
      <c r="B151" s="257"/>
      <c r="C151" s="15" t="s">
        <v>62</v>
      </c>
      <c r="D151" s="108" t="s">
        <v>63</v>
      </c>
      <c r="E151" s="13">
        <v>6</v>
      </c>
      <c r="F151" s="179">
        <v>45.7</v>
      </c>
      <c r="G151" s="59">
        <f t="shared" si="12"/>
        <v>3087.8378378378379</v>
      </c>
      <c r="H151" s="45">
        <v>14.8</v>
      </c>
      <c r="I151" s="64">
        <v>1000</v>
      </c>
      <c r="J151" s="67"/>
      <c r="K151" s="145"/>
      <c r="L151" s="67"/>
      <c r="M151" s="67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</row>
    <row r="152" spans="1:46" s="5" customFormat="1" ht="12" customHeight="1" x14ac:dyDescent="0.2">
      <c r="B152" s="257"/>
      <c r="C152" s="15" t="s">
        <v>103</v>
      </c>
      <c r="D152" s="108" t="s">
        <v>63</v>
      </c>
      <c r="E152" s="13">
        <v>12</v>
      </c>
      <c r="F152" s="179">
        <v>55.95</v>
      </c>
      <c r="G152" s="59">
        <f t="shared" si="12"/>
        <v>3432.5153374233128</v>
      </c>
      <c r="H152" s="45">
        <v>16.3</v>
      </c>
      <c r="I152" s="64">
        <v>1000</v>
      </c>
      <c r="J152" s="67"/>
      <c r="K152" s="145"/>
      <c r="L152" s="67"/>
      <c r="M152" s="67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</row>
    <row r="153" spans="1:46" s="5" customFormat="1" ht="12" customHeight="1" thickBot="1" x14ac:dyDescent="0.25">
      <c r="B153" s="258"/>
      <c r="C153" s="107" t="s">
        <v>104</v>
      </c>
      <c r="D153" s="109" t="s">
        <v>63</v>
      </c>
      <c r="E153" s="16">
        <v>12</v>
      </c>
      <c r="F153" s="146">
        <v>93.5</v>
      </c>
      <c r="G153" s="60">
        <f t="shared" si="12"/>
        <v>5081.5217391304359</v>
      </c>
      <c r="H153" s="47">
        <v>18.399999999999999</v>
      </c>
      <c r="I153" s="64">
        <v>1000</v>
      </c>
      <c r="J153" s="67"/>
      <c r="K153" s="145"/>
      <c r="L153" s="67"/>
      <c r="M153" s="67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</row>
    <row r="154" spans="1:46" s="5" customFormat="1" ht="12" customHeight="1" thickBot="1" x14ac:dyDescent="0.25">
      <c r="B154" s="248" t="s">
        <v>65</v>
      </c>
      <c r="C154" s="32" t="s">
        <v>65</v>
      </c>
      <c r="D154" s="30"/>
      <c r="E154" s="30"/>
      <c r="F154" s="174"/>
      <c r="G154" s="56"/>
      <c r="H154" s="50"/>
      <c r="I154" s="64">
        <v>1000</v>
      </c>
      <c r="J154" s="67"/>
      <c r="K154" s="145"/>
      <c r="L154" s="67"/>
      <c r="M154" s="67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</row>
    <row r="155" spans="1:46" s="5" customFormat="1" ht="12" customHeight="1" x14ac:dyDescent="0.2">
      <c r="B155" s="249"/>
      <c r="C155" s="160" t="s">
        <v>77</v>
      </c>
      <c r="D155" s="161" t="s">
        <v>63</v>
      </c>
      <c r="E155" s="161">
        <v>6</v>
      </c>
      <c r="F155" s="215">
        <v>2.15</v>
      </c>
      <c r="G155" s="162">
        <f>F155/H155*I152</f>
        <v>3412.6984126984125</v>
      </c>
      <c r="H155" s="122">
        <v>0.63</v>
      </c>
      <c r="I155" s="105">
        <v>1000</v>
      </c>
      <c r="J155" s="90"/>
      <c r="K155" s="145"/>
      <c r="L155" s="67"/>
      <c r="M155" s="67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</row>
    <row r="156" spans="1:46" s="5" customFormat="1" ht="12" customHeight="1" x14ac:dyDescent="0.25">
      <c r="A156" s="79" t="s">
        <v>116</v>
      </c>
      <c r="B156" s="249"/>
      <c r="C156" s="163" t="s">
        <v>127</v>
      </c>
      <c r="D156" s="101" t="s">
        <v>63</v>
      </c>
      <c r="E156" s="101">
        <v>6</v>
      </c>
      <c r="F156" s="179">
        <v>2.61</v>
      </c>
      <c r="G156" s="98">
        <f>F156/H156*I153</f>
        <v>3107.1428571428573</v>
      </c>
      <c r="H156" s="120">
        <v>0.84</v>
      </c>
      <c r="I156" s="105">
        <v>1000</v>
      </c>
      <c r="J156" s="90"/>
      <c r="K156" s="145"/>
      <c r="L156" s="67"/>
      <c r="M156" s="67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</row>
    <row r="157" spans="1:46" s="5" customFormat="1" ht="12" customHeight="1" x14ac:dyDescent="0.2">
      <c r="B157" s="249"/>
      <c r="C157" s="163" t="s">
        <v>128</v>
      </c>
      <c r="D157" s="101" t="s">
        <v>63</v>
      </c>
      <c r="E157" s="101">
        <v>6</v>
      </c>
      <c r="F157" s="178">
        <v>2.8</v>
      </c>
      <c r="G157" s="87">
        <f>F157/H157*I154</f>
        <v>2800</v>
      </c>
      <c r="H157" s="88">
        <v>1</v>
      </c>
      <c r="I157" s="105">
        <v>1000</v>
      </c>
      <c r="J157" s="90"/>
      <c r="K157" s="145"/>
      <c r="L157" s="67"/>
      <c r="M157" s="67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</row>
    <row r="158" spans="1:46" s="100" customFormat="1" ht="12" customHeight="1" x14ac:dyDescent="0.2">
      <c r="B158" s="249"/>
      <c r="C158" s="113" t="s">
        <v>67</v>
      </c>
      <c r="D158" s="101" t="s">
        <v>63</v>
      </c>
      <c r="E158" s="164">
        <v>6</v>
      </c>
      <c r="F158" s="179">
        <v>3.6</v>
      </c>
      <c r="G158" s="98">
        <f>F158/H158*I155</f>
        <v>2857.1428571428573</v>
      </c>
      <c r="H158" s="88">
        <v>1.26</v>
      </c>
      <c r="I158" s="105">
        <v>1000</v>
      </c>
      <c r="J158" s="90"/>
      <c r="K158" s="145"/>
      <c r="L158" s="103"/>
      <c r="M158" s="103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</row>
    <row r="159" spans="1:46" s="100" customFormat="1" ht="12" customHeight="1" x14ac:dyDescent="0.2">
      <c r="B159" s="249"/>
      <c r="C159" s="118" t="s">
        <v>149</v>
      </c>
      <c r="D159" s="101" t="s">
        <v>63</v>
      </c>
      <c r="E159" s="70">
        <v>6</v>
      </c>
      <c r="F159" s="200">
        <v>4.5</v>
      </c>
      <c r="G159" s="98">
        <f>F159/H159*I156</f>
        <v>2866.2420382165601</v>
      </c>
      <c r="H159" s="143">
        <v>1.57</v>
      </c>
      <c r="I159" s="105">
        <v>1000</v>
      </c>
      <c r="J159" s="90"/>
      <c r="K159" s="145"/>
      <c r="L159" s="103"/>
      <c r="M159" s="103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</row>
    <row r="160" spans="1:46" s="100" customFormat="1" ht="12" customHeight="1" thickBot="1" x14ac:dyDescent="0.25">
      <c r="B160" s="249"/>
      <c r="C160" s="118" t="s">
        <v>108</v>
      </c>
      <c r="D160" s="164" t="s">
        <v>63</v>
      </c>
      <c r="E160" s="35">
        <v>6</v>
      </c>
      <c r="F160" s="200">
        <v>5.7</v>
      </c>
      <c r="G160" s="134">
        <f>F160/H160*I156</f>
        <v>2908.1632653061224</v>
      </c>
      <c r="H160" s="143">
        <v>1.96</v>
      </c>
      <c r="I160" s="105">
        <v>1000</v>
      </c>
      <c r="J160" s="90"/>
      <c r="K160" s="145"/>
      <c r="L160" s="103"/>
      <c r="M160" s="103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</row>
    <row r="161" spans="2:46" s="100" customFormat="1" ht="12" customHeight="1" thickBot="1" x14ac:dyDescent="0.25">
      <c r="B161" s="267" t="s">
        <v>131</v>
      </c>
      <c r="C161" s="17" t="s">
        <v>66</v>
      </c>
      <c r="D161" s="8"/>
      <c r="E161" s="8"/>
      <c r="F161" s="174"/>
      <c r="G161" s="56"/>
      <c r="H161" s="50"/>
      <c r="I161" s="102">
        <v>1000</v>
      </c>
      <c r="J161" s="103"/>
      <c r="K161" s="145"/>
      <c r="L161" s="103"/>
      <c r="M161" s="103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</row>
    <row r="162" spans="2:46" s="100" customFormat="1" ht="12" customHeight="1" x14ac:dyDescent="0.2">
      <c r="B162" s="268"/>
      <c r="C162" s="201" t="s">
        <v>176</v>
      </c>
      <c r="D162" s="34" t="s">
        <v>63</v>
      </c>
      <c r="E162" s="34">
        <v>6</v>
      </c>
      <c r="F162" s="238">
        <v>2.39</v>
      </c>
      <c r="G162" s="202">
        <f>F162/H162*I159</f>
        <v>4509.433962264151</v>
      </c>
      <c r="H162" s="177">
        <v>0.53</v>
      </c>
      <c r="I162" s="168">
        <v>1000</v>
      </c>
      <c r="J162" s="169"/>
      <c r="K162" s="145"/>
      <c r="L162" s="103"/>
      <c r="M162" s="103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</row>
    <row r="163" spans="2:46" s="100" customFormat="1" ht="12" customHeight="1" x14ac:dyDescent="0.2">
      <c r="B163" s="268"/>
      <c r="C163" s="24" t="s">
        <v>68</v>
      </c>
      <c r="D163" s="34" t="s">
        <v>63</v>
      </c>
      <c r="E163" s="34">
        <v>6</v>
      </c>
      <c r="F163" s="199">
        <v>2.25</v>
      </c>
      <c r="G163" s="98">
        <f>F163/H163*I160</f>
        <v>2848.1012658227851</v>
      </c>
      <c r="H163" s="177">
        <v>0.79</v>
      </c>
      <c r="I163" s="168">
        <v>1000</v>
      </c>
      <c r="J163" s="169"/>
      <c r="K163" s="145"/>
      <c r="L163" s="103"/>
      <c r="M163" s="103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</row>
    <row r="164" spans="2:46" s="100" customFormat="1" ht="12.75" customHeight="1" x14ac:dyDescent="0.2">
      <c r="B164" s="268"/>
      <c r="C164" s="24" t="s">
        <v>69</v>
      </c>
      <c r="D164" s="34" t="s">
        <v>63</v>
      </c>
      <c r="E164" s="34">
        <v>6</v>
      </c>
      <c r="F164" s="199">
        <v>3.25</v>
      </c>
      <c r="G164" s="98">
        <f>F164/H164*I161</f>
        <v>2876.1061946902655</v>
      </c>
      <c r="H164" s="177">
        <v>1.1299999999999999</v>
      </c>
      <c r="I164" s="168">
        <v>1000</v>
      </c>
      <c r="J164" s="169"/>
      <c r="K164" s="145"/>
      <c r="L164" s="103"/>
      <c r="M164" s="103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</row>
    <row r="165" spans="2:46" s="165" customFormat="1" ht="12.75" customHeight="1" x14ac:dyDescent="0.2">
      <c r="B165" s="268"/>
      <c r="C165" s="95" t="s">
        <v>80</v>
      </c>
      <c r="D165" s="70" t="s">
        <v>63</v>
      </c>
      <c r="E165" s="70">
        <v>6</v>
      </c>
      <c r="F165" s="199">
        <v>4.4800000000000004</v>
      </c>
      <c r="G165" s="134">
        <f>F165/H165*I163</f>
        <v>2909.090909090909</v>
      </c>
      <c r="H165" s="143">
        <v>1.54</v>
      </c>
      <c r="I165" s="168">
        <v>1000</v>
      </c>
      <c r="J165" s="169"/>
      <c r="K165" s="145"/>
      <c r="L165" s="169"/>
      <c r="M165" s="169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</row>
    <row r="166" spans="2:46" s="165" customFormat="1" ht="12.75" customHeight="1" x14ac:dyDescent="0.2">
      <c r="B166" s="268"/>
      <c r="C166" s="201" t="s">
        <v>177</v>
      </c>
      <c r="D166" s="34" t="s">
        <v>63</v>
      </c>
      <c r="E166" s="34">
        <v>6</v>
      </c>
      <c r="F166" s="199">
        <v>5.7</v>
      </c>
      <c r="G166" s="98">
        <f>F166/H166*I164</f>
        <v>2850</v>
      </c>
      <c r="H166" s="177">
        <v>2</v>
      </c>
      <c r="I166" s="168">
        <v>1000</v>
      </c>
      <c r="J166" s="169"/>
      <c r="K166" s="145"/>
      <c r="L166" s="169"/>
      <c r="M166" s="169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  <c r="AT166" s="170"/>
    </row>
    <row r="167" spans="2:46" s="165" customFormat="1" ht="12.75" customHeight="1" thickBot="1" x14ac:dyDescent="0.25">
      <c r="B167" s="269"/>
      <c r="C167" s="203" t="s">
        <v>178</v>
      </c>
      <c r="D167" s="36" t="s">
        <v>63</v>
      </c>
      <c r="E167" s="36">
        <v>6</v>
      </c>
      <c r="F167" s="243">
        <v>9.0500000000000007</v>
      </c>
      <c r="G167" s="204">
        <f>F167/H167*I164</f>
        <v>2810.5590062111801</v>
      </c>
      <c r="H167" s="205">
        <v>3.22</v>
      </c>
      <c r="I167" s="168">
        <v>1000</v>
      </c>
      <c r="J167" s="169"/>
      <c r="K167" s="145"/>
      <c r="L167" s="169"/>
      <c r="M167" s="169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0"/>
      <c r="AT167" s="170"/>
    </row>
    <row r="168" spans="2:46" ht="12" customHeight="1" thickBot="1" x14ac:dyDescent="0.3">
      <c r="B168" s="270" t="s">
        <v>115</v>
      </c>
      <c r="C168" s="124" t="s">
        <v>143</v>
      </c>
      <c r="D168" s="73"/>
      <c r="E168" s="73"/>
      <c r="F168" s="229"/>
      <c r="G168" s="74"/>
      <c r="H168" s="50"/>
      <c r="I168" s="102">
        <v>1000</v>
      </c>
      <c r="J168" s="71"/>
      <c r="K168" s="145"/>
      <c r="L168" s="71"/>
      <c r="M168" s="71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</row>
    <row r="169" spans="2:46" ht="12" customHeight="1" x14ac:dyDescent="0.25">
      <c r="B169" s="271"/>
      <c r="C169" s="216" t="s">
        <v>146</v>
      </c>
      <c r="D169" s="22" t="s">
        <v>114</v>
      </c>
      <c r="E169" s="22">
        <v>2</v>
      </c>
      <c r="F169" s="148">
        <v>4.2</v>
      </c>
      <c r="G169" s="78">
        <f>I165/H169*F169</f>
        <v>3111.1111111111109</v>
      </c>
      <c r="H169" s="22">
        <v>1.35</v>
      </c>
      <c r="I169" s="168">
        <v>1000</v>
      </c>
      <c r="J169" s="71"/>
      <c r="K169" s="145"/>
      <c r="L169" s="71"/>
      <c r="M169" s="71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</row>
    <row r="170" spans="2:46" ht="12" customHeight="1" x14ac:dyDescent="0.25">
      <c r="B170" s="271"/>
      <c r="C170" s="217" t="s">
        <v>123</v>
      </c>
      <c r="D170" s="40" t="s">
        <v>114</v>
      </c>
      <c r="E170" s="40">
        <v>2</v>
      </c>
      <c r="F170" s="218">
        <v>2.2000000000000002</v>
      </c>
      <c r="G170" s="77">
        <f>I168/H170*F170</f>
        <v>3235.294117647059</v>
      </c>
      <c r="H170" s="40">
        <v>0.68</v>
      </c>
      <c r="I170" s="168">
        <v>1000</v>
      </c>
      <c r="J170" s="71"/>
      <c r="K170" s="145"/>
      <c r="L170" s="71"/>
      <c r="M170" s="71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</row>
    <row r="171" spans="2:46" s="92" customFormat="1" ht="12" customHeight="1" x14ac:dyDescent="0.25">
      <c r="B171" s="271"/>
      <c r="C171" s="219" t="s">
        <v>184</v>
      </c>
      <c r="D171" s="83" t="s">
        <v>114</v>
      </c>
      <c r="E171" s="83">
        <v>2</v>
      </c>
      <c r="F171" s="220">
        <v>4.1500000000000004</v>
      </c>
      <c r="G171" s="84">
        <f>I169/H171*F171</f>
        <v>3097.0149253731347</v>
      </c>
      <c r="H171" s="83">
        <v>1.34</v>
      </c>
      <c r="I171" s="105">
        <v>1000</v>
      </c>
      <c r="J171" s="91"/>
      <c r="K171" s="145"/>
      <c r="L171" s="91"/>
      <c r="M171" s="91"/>
    </row>
    <row r="172" spans="2:46" s="92" customFormat="1" ht="12" customHeight="1" thickBot="1" x14ac:dyDescent="0.3">
      <c r="B172" s="272"/>
      <c r="C172" s="219" t="s">
        <v>185</v>
      </c>
      <c r="D172" s="150" t="s">
        <v>114</v>
      </c>
      <c r="E172" s="150">
        <v>2</v>
      </c>
      <c r="F172" s="220">
        <v>7</v>
      </c>
      <c r="G172" s="134">
        <f>I170/H172*F172</f>
        <v>3500</v>
      </c>
      <c r="H172" s="150">
        <v>2</v>
      </c>
      <c r="I172" s="105">
        <v>1000</v>
      </c>
      <c r="J172" s="91"/>
      <c r="K172" s="145"/>
      <c r="L172" s="91"/>
      <c r="M172" s="91"/>
    </row>
    <row r="173" spans="2:46" s="92" customFormat="1" ht="12" customHeight="1" thickBot="1" x14ac:dyDescent="0.3">
      <c r="B173" s="273" t="s">
        <v>130</v>
      </c>
      <c r="C173" s="245" t="s">
        <v>144</v>
      </c>
      <c r="D173" s="246"/>
      <c r="E173" s="246"/>
      <c r="F173" s="246"/>
      <c r="G173" s="246"/>
      <c r="H173" s="247"/>
      <c r="I173" s="105">
        <v>1000</v>
      </c>
      <c r="J173" s="91"/>
      <c r="K173" s="91"/>
      <c r="L173" s="91"/>
      <c r="M173" s="91"/>
    </row>
    <row r="174" spans="2:46" ht="12" customHeight="1" x14ac:dyDescent="0.25">
      <c r="B174" s="274"/>
      <c r="C174" s="131" t="s">
        <v>119</v>
      </c>
      <c r="D174" s="94" t="s">
        <v>121</v>
      </c>
      <c r="E174" s="93">
        <v>1</v>
      </c>
      <c r="F174" s="221">
        <v>4</v>
      </c>
      <c r="G174" s="222">
        <f>I171/H174*F174</f>
        <v>4000</v>
      </c>
      <c r="H174" s="93">
        <v>1</v>
      </c>
      <c r="I174" s="105">
        <v>1000</v>
      </c>
      <c r="J174" s="71"/>
      <c r="K174" s="71"/>
      <c r="L174" s="71"/>
      <c r="M174" s="71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</row>
    <row r="175" spans="2:46" ht="13.5" customHeight="1" x14ac:dyDescent="0.25">
      <c r="B175" s="274"/>
      <c r="C175" s="133" t="s">
        <v>120</v>
      </c>
      <c r="D175" s="149" t="s">
        <v>121</v>
      </c>
      <c r="E175" s="150">
        <v>1</v>
      </c>
      <c r="F175" s="223">
        <v>4</v>
      </c>
      <c r="G175" s="84">
        <f>I173/H175*F175</f>
        <v>4000</v>
      </c>
      <c r="H175" s="150">
        <v>1</v>
      </c>
      <c r="I175" s="105">
        <v>1000</v>
      </c>
      <c r="J175" s="71"/>
      <c r="K175" s="71"/>
      <c r="L175" s="71"/>
      <c r="M175" s="71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</row>
    <row r="176" spans="2:46" ht="12" customHeight="1" thickBot="1" x14ac:dyDescent="0.3">
      <c r="B176" s="275"/>
      <c r="C176" s="132" t="s">
        <v>186</v>
      </c>
      <c r="D176" s="194" t="s">
        <v>121</v>
      </c>
      <c r="E176" s="157">
        <v>1</v>
      </c>
      <c r="F176" s="224">
        <v>5</v>
      </c>
      <c r="G176" s="98">
        <f>I174/H176*F176</f>
        <v>5000</v>
      </c>
      <c r="H176" s="157">
        <v>1</v>
      </c>
      <c r="I176" s="105"/>
      <c r="J176" s="71"/>
      <c r="K176" s="71"/>
      <c r="L176" s="71"/>
      <c r="M176" s="71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</row>
    <row r="177" spans="2:46" ht="12" customHeight="1" thickBot="1" x14ac:dyDescent="0.3">
      <c r="B177" s="225" t="s">
        <v>140</v>
      </c>
      <c r="C177" s="226" t="s">
        <v>141</v>
      </c>
      <c r="D177" s="227" t="s">
        <v>142</v>
      </c>
      <c r="E177" s="152">
        <v>1</v>
      </c>
      <c r="F177" s="228">
        <v>9.5</v>
      </c>
      <c r="G177" s="153">
        <f>40*F177</f>
        <v>380</v>
      </c>
      <c r="H177" s="152">
        <v>1</v>
      </c>
      <c r="I177" s="105">
        <v>1000</v>
      </c>
      <c r="J177" s="71"/>
      <c r="K177" s="71"/>
      <c r="L177" s="71"/>
      <c r="M177" s="71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</row>
    <row r="178" spans="2:46" ht="12" customHeight="1" x14ac:dyDescent="0.25">
      <c r="B178" s="123"/>
      <c r="J178" s="71"/>
      <c r="K178" s="71"/>
      <c r="L178" s="71"/>
      <c r="M178" s="71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</row>
    <row r="179" spans="2:46" ht="12" customHeight="1" x14ac:dyDescent="0.25">
      <c r="J179" s="71"/>
      <c r="K179" s="71"/>
      <c r="L179" s="71"/>
      <c r="M179" s="71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</row>
    <row r="180" spans="2:46" ht="12" customHeight="1" x14ac:dyDescent="0.25">
      <c r="J180" s="71"/>
      <c r="K180" s="71"/>
      <c r="L180" s="71"/>
      <c r="M180" s="71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</row>
    <row r="181" spans="2:46" ht="12" customHeight="1" x14ac:dyDescent="0.25">
      <c r="J181" s="71"/>
      <c r="K181" s="71"/>
      <c r="L181" s="71"/>
      <c r="M181" s="71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</row>
    <row r="182" spans="2:46" ht="12" customHeight="1" x14ac:dyDescent="0.25">
      <c r="J182" s="71"/>
      <c r="K182" s="71"/>
      <c r="L182" s="71"/>
      <c r="M182" s="71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</row>
    <row r="183" spans="2:46" ht="12" customHeight="1" x14ac:dyDescent="0.25">
      <c r="J183" s="71"/>
      <c r="K183" s="71"/>
      <c r="L183" s="71"/>
      <c r="M183" s="111"/>
      <c r="N183" s="112"/>
      <c r="O183" s="112"/>
      <c r="P183" s="112"/>
      <c r="Q183" s="112"/>
      <c r="R183" s="11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</row>
    <row r="184" spans="2:46" ht="12" customHeight="1" x14ac:dyDescent="0.25">
      <c r="J184" s="71"/>
      <c r="K184" s="71"/>
      <c r="L184" s="71"/>
      <c r="M184" s="113"/>
      <c r="N184" s="114"/>
      <c r="O184" s="114"/>
      <c r="P184" s="115"/>
      <c r="Q184" s="116"/>
      <c r="R184" s="117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</row>
    <row r="185" spans="2:46" ht="12" customHeight="1" x14ac:dyDescent="0.25">
      <c r="J185" s="71"/>
      <c r="K185" s="71"/>
      <c r="L185" s="71"/>
      <c r="M185" s="113"/>
      <c r="N185" s="114"/>
      <c r="O185" s="114"/>
      <c r="P185" s="115"/>
      <c r="Q185" s="116"/>
      <c r="R185" s="117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</row>
    <row r="186" spans="2:46" ht="12" customHeight="1" x14ac:dyDescent="0.25">
      <c r="J186" s="71"/>
      <c r="K186" s="71"/>
      <c r="L186" s="71"/>
      <c r="M186" s="111"/>
      <c r="N186" s="112"/>
      <c r="O186" s="112"/>
      <c r="P186" s="112"/>
      <c r="Q186" s="112"/>
      <c r="R186" s="11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</row>
    <row r="187" spans="2:46" ht="12" customHeight="1" x14ac:dyDescent="0.25">
      <c r="J187" s="71"/>
      <c r="K187" s="71"/>
      <c r="L187" s="71"/>
      <c r="M187" s="71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</row>
    <row r="188" spans="2:46" ht="12" customHeight="1" x14ac:dyDescent="0.25">
      <c r="J188" s="71"/>
      <c r="K188" s="71"/>
      <c r="L188" s="71"/>
      <c r="M188" s="71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</row>
    <row r="189" spans="2:46" ht="12" customHeight="1" x14ac:dyDescent="0.25">
      <c r="J189" s="71"/>
      <c r="K189" s="71"/>
      <c r="L189" s="71"/>
      <c r="M189" s="71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</row>
    <row r="190" spans="2:46" ht="12" customHeight="1" x14ac:dyDescent="0.25">
      <c r="J190" s="71"/>
      <c r="K190" s="71"/>
      <c r="L190" s="71"/>
      <c r="M190" s="71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</row>
    <row r="191" spans="2:46" ht="12" customHeight="1" x14ac:dyDescent="0.25">
      <c r="J191" s="71"/>
      <c r="K191" s="71"/>
      <c r="L191" s="71"/>
      <c r="M191" s="71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</row>
    <row r="192" spans="2:46" ht="12" customHeight="1" x14ac:dyDescent="0.25">
      <c r="J192" s="71"/>
      <c r="K192" s="71"/>
      <c r="L192" s="71"/>
      <c r="M192" s="71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</row>
    <row r="193" spans="10:46" ht="12" customHeight="1" x14ac:dyDescent="0.25">
      <c r="J193" s="71"/>
      <c r="K193" s="71"/>
      <c r="L193" s="71"/>
      <c r="M193" s="71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</row>
    <row r="194" spans="10:46" ht="12" customHeight="1" x14ac:dyDescent="0.25">
      <c r="J194" s="71"/>
      <c r="K194" s="71"/>
      <c r="L194" s="71"/>
      <c r="M194" s="71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</row>
    <row r="195" spans="10:46" ht="12" customHeight="1" x14ac:dyDescent="0.25">
      <c r="J195" s="71"/>
      <c r="K195" s="71"/>
      <c r="L195" s="71"/>
      <c r="M195" s="71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</row>
    <row r="196" spans="10:46" ht="12" customHeight="1" x14ac:dyDescent="0.25">
      <c r="J196" s="71"/>
      <c r="K196" s="71"/>
      <c r="L196" s="71"/>
      <c r="M196" s="71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</row>
    <row r="197" spans="10:46" ht="12" customHeight="1" x14ac:dyDescent="0.25">
      <c r="J197" s="71"/>
      <c r="K197" s="71"/>
      <c r="L197" s="71"/>
      <c r="M197" s="71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</row>
  </sheetData>
  <mergeCells count="13">
    <mergeCell ref="D1:H1"/>
    <mergeCell ref="C173:H173"/>
    <mergeCell ref="B154:B160"/>
    <mergeCell ref="B7:B23"/>
    <mergeCell ref="B6:C6"/>
    <mergeCell ref="B27:B84"/>
    <mergeCell ref="B145:B153"/>
    <mergeCell ref="B125:B141"/>
    <mergeCell ref="B85:B124"/>
    <mergeCell ref="C121:H121"/>
    <mergeCell ref="B161:B167"/>
    <mergeCell ref="B168:B172"/>
    <mergeCell ref="B173:B176"/>
  </mergeCells>
  <hyperlinks>
    <hyperlink ref="B1" r:id="rId1"/>
    <hyperlink ref="A156" r:id="rId2" display="https://e.mail.ru/compose?To=evb@agrupp.com"/>
  </hyperlinks>
  <pageMargins left="0.70866141732283472" right="0.70866141732283472" top="0.31496062992125984" bottom="0" header="0.31496062992125984" footer="0.31496062992125984"/>
  <pageSetup paperSize="9" scale="92" fitToWidth="2" fitToHeight="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Витебск</vt:lpstr>
      <vt:lpstr>Лист2</vt:lpstr>
      <vt:lpstr>Лист3</vt:lpstr>
      <vt:lpstr>Витебск!Область_печати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Self Contained</cp:lastModifiedBy>
  <cp:lastPrinted>2021-07-19T12:00:56Z</cp:lastPrinted>
  <dcterms:created xsi:type="dcterms:W3CDTF">2017-08-18T11:29:09Z</dcterms:created>
  <dcterms:modified xsi:type="dcterms:W3CDTF">2025-04-24T08:22:58Z</dcterms:modified>
</cp:coreProperties>
</file>